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YAMAHI\Desktop\"/>
    </mc:Choice>
  </mc:AlternateContent>
  <bookViews>
    <workbookView xWindow="0" yWindow="0" windowWidth="19200" windowHeight="11610" tabRatio="824"/>
  </bookViews>
  <sheets>
    <sheet name="ご注文用紙71期10月版" sheetId="16" r:id="rId1"/>
    <sheet name="申込用品番" sheetId="18" state="hidden" r:id="rId2"/>
    <sheet name="ラッピング・熨斗一覧" sheetId="32" r:id="rId3"/>
    <sheet name="全商品一覧" sheetId="33" r:id="rId4"/>
    <sheet name="※パスワードの掛け方" sheetId="31" r:id="rId5"/>
    <sheet name="名入れ" sheetId="29" state="hidden" r:id="rId6"/>
    <sheet name="ドルチェヂュオ" sheetId="14" state="hidden" r:id="rId7"/>
  </sheets>
  <definedNames>
    <definedName name="_xlnm.Print_Area" localSheetId="0">ご注文用紙71期10月版!$A$1:$Q$79</definedName>
  </definedNames>
  <calcPr calcId="152511"/>
</workbook>
</file>

<file path=xl/calcChain.xml><?xml version="1.0" encoding="utf-8"?>
<calcChain xmlns="http://schemas.openxmlformats.org/spreadsheetml/2006/main">
  <c r="E530" i="33" l="1"/>
  <c r="E531" i="33"/>
  <c r="E532" i="33"/>
  <c r="E533" i="33"/>
  <c r="E534" i="33"/>
  <c r="E535" i="33"/>
  <c r="E536" i="33"/>
  <c r="E537" i="33"/>
  <c r="E538" i="33"/>
  <c r="E539" i="33"/>
  <c r="E540" i="33"/>
  <c r="E541" i="33"/>
  <c r="E542" i="33"/>
  <c r="E543" i="33"/>
  <c r="E544" i="33"/>
  <c r="E506" i="33"/>
  <c r="E507" i="33"/>
  <c r="E508" i="33"/>
  <c r="E509" i="33"/>
  <c r="E510" i="33"/>
  <c r="E511" i="33"/>
  <c r="E512" i="33"/>
  <c r="E513" i="33"/>
  <c r="E514" i="33"/>
  <c r="E515" i="33"/>
  <c r="E516" i="33"/>
  <c r="E517" i="33"/>
  <c r="E518" i="33"/>
  <c r="E519" i="33"/>
  <c r="E520" i="33"/>
  <c r="E521" i="33"/>
  <c r="E522" i="33"/>
  <c r="E523" i="33"/>
  <c r="E524" i="33"/>
  <c r="E525" i="33"/>
  <c r="E526" i="33"/>
  <c r="E527" i="33"/>
  <c r="E528" i="33"/>
  <c r="E529" i="33"/>
  <c r="E505" i="33"/>
  <c r="E665" i="33" l="1"/>
  <c r="E664" i="33"/>
  <c r="E663" i="33"/>
  <c r="E662" i="33"/>
  <c r="E661" i="33"/>
  <c r="E660" i="33"/>
  <c r="E659" i="33"/>
  <c r="E658" i="33"/>
  <c r="E657" i="33"/>
  <c r="E656" i="33"/>
  <c r="E655" i="33"/>
  <c r="E654" i="33"/>
  <c r="E653" i="33"/>
  <c r="E652" i="33"/>
  <c r="E651" i="33"/>
  <c r="E650" i="33"/>
  <c r="E649" i="33"/>
  <c r="E648" i="33"/>
  <c r="E647" i="33"/>
  <c r="E646" i="33"/>
  <c r="E645" i="33"/>
  <c r="E644" i="33"/>
  <c r="E643" i="33"/>
  <c r="E642" i="33"/>
  <c r="E641" i="33"/>
  <c r="E640" i="33"/>
  <c r="E639" i="33"/>
  <c r="E638" i="33"/>
  <c r="E637" i="33"/>
  <c r="E636" i="33"/>
  <c r="E635" i="33"/>
  <c r="E634" i="33"/>
  <c r="E633" i="33"/>
  <c r="E632" i="33"/>
  <c r="E631" i="33"/>
  <c r="E630" i="33"/>
  <c r="E629" i="33"/>
  <c r="E628" i="33"/>
  <c r="E627" i="33"/>
  <c r="E626" i="33"/>
  <c r="E625" i="33"/>
  <c r="E624" i="33"/>
  <c r="E623" i="33"/>
  <c r="E622" i="33"/>
  <c r="E621" i="33"/>
  <c r="E620" i="33"/>
  <c r="E619" i="33"/>
  <c r="E618" i="33"/>
  <c r="E617" i="33"/>
  <c r="E616" i="33"/>
  <c r="E615" i="33"/>
  <c r="E614" i="33"/>
  <c r="E613" i="33"/>
  <c r="E612" i="33"/>
  <c r="E611" i="33"/>
  <c r="E610" i="33"/>
  <c r="E609" i="33"/>
  <c r="E608" i="33"/>
  <c r="E607" i="33"/>
  <c r="E606" i="33"/>
  <c r="E605" i="33"/>
  <c r="E604" i="33"/>
  <c r="E603" i="33"/>
  <c r="E602" i="33"/>
  <c r="E601" i="33"/>
  <c r="E600" i="33"/>
  <c r="E599" i="33"/>
  <c r="E598" i="33"/>
  <c r="E597" i="33"/>
  <c r="E596" i="33"/>
  <c r="E595" i="33"/>
  <c r="E594" i="33"/>
  <c r="E593" i="33"/>
  <c r="E592" i="33"/>
  <c r="E591" i="33"/>
  <c r="E590" i="33"/>
  <c r="E589" i="33"/>
  <c r="E588" i="33"/>
  <c r="E587" i="33"/>
  <c r="E586" i="33"/>
  <c r="E585" i="33"/>
  <c r="D584" i="33"/>
  <c r="E584" i="33" s="1"/>
  <c r="D583" i="33"/>
  <c r="E583" i="33" s="1"/>
  <c r="D582" i="33"/>
  <c r="E582" i="33" s="1"/>
  <c r="D581" i="33"/>
  <c r="E581" i="33" s="1"/>
  <c r="D580" i="33"/>
  <c r="E580" i="33" s="1"/>
  <c r="D579" i="33"/>
  <c r="E579" i="33" s="1"/>
  <c r="D578" i="33"/>
  <c r="E578" i="33" s="1"/>
  <c r="D577" i="33"/>
  <c r="E577" i="33" s="1"/>
  <c r="D576" i="33"/>
  <c r="E576" i="33" s="1"/>
  <c r="D575" i="33"/>
  <c r="E575" i="33" s="1"/>
  <c r="D574" i="33"/>
  <c r="E574" i="33" s="1"/>
  <c r="D573" i="33"/>
  <c r="E573" i="33" s="1"/>
  <c r="D572" i="33"/>
  <c r="E572" i="33" s="1"/>
  <c r="D571" i="33"/>
  <c r="E571" i="33" s="1"/>
  <c r="D570" i="33"/>
  <c r="E570" i="33" s="1"/>
  <c r="D569" i="33"/>
  <c r="E569" i="33" s="1"/>
  <c r="D568" i="33"/>
  <c r="E568" i="33" s="1"/>
  <c r="E504" i="33"/>
  <c r="E503" i="33"/>
  <c r="E502" i="33"/>
  <c r="E501" i="33"/>
  <c r="E500" i="33"/>
  <c r="E499" i="33"/>
  <c r="E498" i="33"/>
  <c r="E497" i="33"/>
  <c r="E496" i="33"/>
  <c r="E495" i="33"/>
  <c r="E494" i="33"/>
  <c r="E493" i="33"/>
  <c r="E492" i="33"/>
  <c r="E491" i="33"/>
  <c r="E490" i="33"/>
  <c r="E489" i="33"/>
  <c r="E488" i="33"/>
  <c r="E487" i="33"/>
  <c r="E486" i="33"/>
  <c r="E485" i="33"/>
  <c r="E484" i="33"/>
  <c r="E483" i="33"/>
  <c r="E482" i="33"/>
  <c r="E481" i="33"/>
  <c r="E480" i="33"/>
  <c r="E479" i="33"/>
  <c r="E478" i="33"/>
  <c r="E477" i="33"/>
  <c r="E476" i="33"/>
  <c r="E475" i="33"/>
  <c r="E474" i="33"/>
  <c r="E473" i="33"/>
  <c r="E472" i="33"/>
  <c r="E471" i="33"/>
  <c r="E470" i="33"/>
  <c r="E469" i="33"/>
  <c r="E468" i="33"/>
  <c r="E467" i="33"/>
  <c r="E466" i="33"/>
  <c r="E465" i="33"/>
  <c r="E464" i="33"/>
  <c r="E463" i="33"/>
  <c r="E462" i="33"/>
  <c r="E461" i="33"/>
  <c r="E460" i="33"/>
  <c r="E459" i="33"/>
  <c r="E458" i="33"/>
  <c r="E457" i="33"/>
  <c r="E456" i="33"/>
  <c r="E455" i="33"/>
  <c r="E454" i="33"/>
  <c r="E453" i="33"/>
  <c r="E452" i="33"/>
  <c r="E451" i="33"/>
  <c r="E450" i="33"/>
  <c r="E449" i="33"/>
  <c r="E448" i="33"/>
  <c r="E447" i="33"/>
  <c r="E446" i="33"/>
  <c r="E445" i="33"/>
  <c r="E444" i="33"/>
  <c r="E443" i="33"/>
  <c r="E442" i="33"/>
  <c r="E441" i="33"/>
  <c r="E440" i="33"/>
  <c r="E439" i="33"/>
  <c r="E438" i="33"/>
  <c r="E437" i="33"/>
  <c r="E436" i="33"/>
  <c r="E435" i="33"/>
  <c r="E434" i="33"/>
  <c r="E433" i="33"/>
  <c r="E432" i="33"/>
  <c r="E431" i="33"/>
  <c r="E430" i="33"/>
  <c r="E429" i="33"/>
  <c r="E428" i="33"/>
  <c r="E427" i="33"/>
  <c r="E426" i="33"/>
  <c r="E425" i="33"/>
  <c r="E424" i="33"/>
  <c r="E423" i="33"/>
  <c r="E422" i="33"/>
  <c r="E421" i="33"/>
  <c r="E420" i="33"/>
  <c r="E419" i="33"/>
  <c r="E418" i="33"/>
  <c r="E417" i="33"/>
  <c r="E416" i="33"/>
  <c r="E415" i="33"/>
  <c r="E414" i="33"/>
  <c r="E413" i="33"/>
  <c r="E412" i="33"/>
  <c r="E411" i="33"/>
  <c r="E410" i="33"/>
  <c r="E409" i="33"/>
  <c r="E408" i="33"/>
  <c r="E407" i="33"/>
  <c r="E406" i="33"/>
  <c r="E405" i="33"/>
  <c r="E404" i="33"/>
  <c r="E403" i="33"/>
  <c r="E402" i="33"/>
  <c r="E401" i="33"/>
  <c r="E400" i="33"/>
  <c r="E399" i="33"/>
  <c r="E398" i="33"/>
  <c r="E397" i="33"/>
  <c r="E396" i="33"/>
  <c r="E395" i="33"/>
  <c r="E394" i="33"/>
  <c r="E393" i="33"/>
  <c r="E392" i="33"/>
  <c r="E391" i="33"/>
  <c r="E390" i="33"/>
  <c r="E389" i="33"/>
  <c r="E388" i="33"/>
  <c r="E387" i="33"/>
  <c r="E386" i="33"/>
  <c r="E385" i="33"/>
  <c r="E384" i="33"/>
  <c r="E383" i="33"/>
  <c r="E382" i="33"/>
  <c r="E381" i="33"/>
  <c r="E380" i="33"/>
  <c r="E379" i="33"/>
  <c r="E378" i="33"/>
  <c r="E377" i="33"/>
  <c r="E376" i="33"/>
  <c r="E375" i="33"/>
  <c r="E374" i="33"/>
  <c r="E373" i="33"/>
  <c r="E372" i="33"/>
  <c r="E371" i="33"/>
  <c r="E370" i="33"/>
  <c r="E369" i="33"/>
  <c r="E368" i="33"/>
  <c r="E367" i="33"/>
  <c r="E366" i="33"/>
  <c r="E365" i="33"/>
  <c r="E364" i="33"/>
  <c r="E363" i="33"/>
  <c r="E362" i="33"/>
  <c r="E361" i="33"/>
  <c r="E360" i="33"/>
  <c r="E359" i="33"/>
  <c r="E358" i="33"/>
  <c r="E357" i="33"/>
  <c r="E356" i="33"/>
  <c r="E355" i="33"/>
  <c r="E354" i="33"/>
  <c r="E353" i="33"/>
  <c r="E352" i="33"/>
  <c r="E351" i="33"/>
  <c r="E350" i="33"/>
  <c r="E349" i="33"/>
  <c r="E348" i="33"/>
  <c r="E347" i="33"/>
  <c r="E346" i="33"/>
  <c r="E345" i="33"/>
  <c r="E344" i="33"/>
  <c r="E343" i="33"/>
  <c r="E342" i="33"/>
  <c r="E341" i="33"/>
  <c r="E340" i="33"/>
  <c r="E339" i="33"/>
  <c r="E338" i="33"/>
  <c r="E337" i="33"/>
  <c r="E336" i="33"/>
  <c r="E335" i="33"/>
  <c r="E334" i="33"/>
  <c r="E333" i="33"/>
  <c r="E332" i="33"/>
  <c r="E331" i="33"/>
  <c r="E330" i="33"/>
  <c r="E329" i="33"/>
  <c r="E328" i="33"/>
  <c r="E327" i="33"/>
  <c r="E326" i="33"/>
  <c r="E325" i="33"/>
  <c r="E324" i="33"/>
  <c r="E323" i="33"/>
  <c r="E322" i="33"/>
  <c r="E321" i="33"/>
  <c r="E320" i="33"/>
  <c r="E319" i="33"/>
  <c r="E318" i="33"/>
  <c r="E317" i="33"/>
  <c r="E316" i="33"/>
  <c r="E315" i="33"/>
  <c r="E314" i="33"/>
  <c r="E313" i="33"/>
  <c r="E312" i="33"/>
  <c r="E311" i="33"/>
  <c r="E68" i="16" l="1"/>
  <c r="E67" i="16"/>
  <c r="G68" i="16"/>
  <c r="F68" i="16"/>
  <c r="F70" i="16"/>
  <c r="F69" i="16"/>
  <c r="J46" i="16" l="1"/>
  <c r="F34" i="16"/>
  <c r="E34" i="16"/>
  <c r="J36" i="16" l="1"/>
  <c r="J37" i="16"/>
  <c r="J52" i="16"/>
  <c r="J62" i="16"/>
  <c r="J47" i="16"/>
  <c r="J48" i="16"/>
  <c r="J49" i="16"/>
  <c r="J50" i="16"/>
  <c r="J51" i="16"/>
  <c r="J53" i="16"/>
  <c r="J54" i="16"/>
  <c r="J55" i="16"/>
  <c r="J56" i="16"/>
  <c r="J57" i="16"/>
  <c r="J58" i="16"/>
  <c r="J59" i="16"/>
  <c r="J60" i="16"/>
  <c r="J61" i="16"/>
  <c r="J63" i="16"/>
  <c r="J64" i="16"/>
  <c r="J65" i="16"/>
  <c r="J66" i="16" l="1"/>
  <c r="J67" i="16" l="1"/>
  <c r="J69" i="16" s="1"/>
</calcChain>
</file>

<file path=xl/comments1.xml><?xml version="1.0" encoding="utf-8"?>
<comments xmlns="http://schemas.openxmlformats.org/spreadsheetml/2006/main">
  <authors>
    <author>YAMAHI</author>
  </authors>
  <commentList>
    <comment ref="C29" authorId="0" shapeId="0">
      <text>
        <r>
          <rPr>
            <b/>
            <sz val="9"/>
            <color indexed="81"/>
            <rFont val="ＭＳ Ｐゴシック"/>
            <family val="3"/>
            <charset val="128"/>
          </rPr>
          <t xml:space="preserve">引出物の場合、熨斗かカードが付きます。
</t>
        </r>
      </text>
    </comment>
    <comment ref="J66" authorId="0" shapeId="0">
      <text>
        <r>
          <rPr>
            <sz val="9"/>
            <color indexed="81"/>
            <rFont val="ＭＳ Ｐゴシック"/>
            <family val="3"/>
            <charset val="128"/>
          </rPr>
          <t>個数、金額を入力すると自動計算されます。</t>
        </r>
      </text>
    </comment>
    <comment ref="J68" authorId="0" shapeId="0">
      <text>
        <r>
          <rPr>
            <b/>
            <sz val="9"/>
            <color indexed="81"/>
            <rFont val="ＭＳ Ｐゴシック"/>
            <family val="3"/>
            <charset val="128"/>
          </rPr>
          <t>※合計15,000円（税別）以上は送料無料です。0を入力ください。
※合計15,000円（税別）未満の場合は1080円を入力ください。</t>
        </r>
      </text>
    </comment>
  </commentList>
</comments>
</file>

<file path=xl/sharedStrings.xml><?xml version="1.0" encoding="utf-8"?>
<sst xmlns="http://schemas.openxmlformats.org/spreadsheetml/2006/main" count="3757" uniqueCount="2085">
  <si>
    <t>※ご選択ください※</t>
  </si>
  <si>
    <t>702-0032</t>
  </si>
  <si>
    <t>702-0042</t>
  </si>
  <si>
    <t>702-0052</t>
  </si>
  <si>
    <t>702-0054</t>
  </si>
  <si>
    <t>702-0062</t>
  </si>
  <si>
    <t>702-0063</t>
  </si>
  <si>
    <t>702-0072</t>
  </si>
  <si>
    <t>702-0073</t>
  </si>
  <si>
    <t>702-0074</t>
  </si>
  <si>
    <t>702-0092</t>
  </si>
  <si>
    <t>702-0102</t>
  </si>
  <si>
    <t>702-0112</t>
  </si>
  <si>
    <t>702-0132</t>
  </si>
  <si>
    <t>702-0152</t>
  </si>
  <si>
    <t>702-0162</t>
  </si>
  <si>
    <t>702-0172</t>
  </si>
  <si>
    <t>702-0182</t>
  </si>
  <si>
    <t>702-0183</t>
  </si>
  <si>
    <t>702-0232</t>
  </si>
  <si>
    <t>702-0233</t>
  </si>
  <si>
    <t>702-0234</t>
  </si>
  <si>
    <t>702-0242</t>
  </si>
  <si>
    <t>702-0243</t>
  </si>
  <si>
    <t>サーモ 二重マグカップペア</t>
    <rPh sb="4" eb="6">
      <t>ニジュウ</t>
    </rPh>
    <phoneticPr fontId="4"/>
  </si>
  <si>
    <t>702-0252</t>
  </si>
  <si>
    <t>サーモ 二重ロックカップペア</t>
    <rPh sb="4" eb="6">
      <t>ニジュウ</t>
    </rPh>
    <phoneticPr fontId="4"/>
  </si>
  <si>
    <t>702-0253</t>
  </si>
  <si>
    <t>702-0262</t>
  </si>
  <si>
    <t>702-0272</t>
  </si>
  <si>
    <t>702-0273</t>
  </si>
  <si>
    <t>702-0274</t>
  </si>
  <si>
    <t>702-0282</t>
  </si>
  <si>
    <t>702-0292</t>
  </si>
  <si>
    <t>702-0293</t>
  </si>
  <si>
    <t>702-0294</t>
  </si>
  <si>
    <t>702-0302</t>
  </si>
  <si>
    <t>702-0303</t>
  </si>
  <si>
    <t>702-0312</t>
  </si>
  <si>
    <t>702-0313</t>
  </si>
  <si>
    <t>702-0332</t>
  </si>
  <si>
    <t>702-0333</t>
  </si>
  <si>
    <t>702-0334</t>
  </si>
  <si>
    <t>702-0342</t>
  </si>
  <si>
    <t>702-0343</t>
  </si>
  <si>
    <t>702-0352</t>
  </si>
  <si>
    <t>アートクラフト 角皿5P</t>
    <rPh sb="8" eb="9">
      <t>カク</t>
    </rPh>
    <rPh sb="9" eb="10">
      <t>サラ</t>
    </rPh>
    <phoneticPr fontId="4"/>
  </si>
  <si>
    <t>702-0362</t>
  </si>
  <si>
    <t>702-0363</t>
  </si>
  <si>
    <t>モノトーン 角皿セット</t>
    <rPh sb="6" eb="7">
      <t>カク</t>
    </rPh>
    <rPh sb="7" eb="8">
      <t>サラ</t>
    </rPh>
    <phoneticPr fontId="4"/>
  </si>
  <si>
    <t>702-0372</t>
  </si>
  <si>
    <t>702-0382</t>
  </si>
  <si>
    <t>702-0392</t>
  </si>
  <si>
    <t>702-0393</t>
  </si>
  <si>
    <t>702-0394</t>
  </si>
  <si>
    <t>702-0402</t>
  </si>
  <si>
    <t>702-0412</t>
  </si>
  <si>
    <t>702-0413</t>
  </si>
  <si>
    <t>702-0422</t>
  </si>
  <si>
    <t>702-0423</t>
  </si>
  <si>
    <t>702-0432</t>
  </si>
  <si>
    <t>702-0433</t>
  </si>
  <si>
    <t>702-0442</t>
  </si>
  <si>
    <t>702-0443</t>
  </si>
  <si>
    <t>702-0452</t>
  </si>
  <si>
    <t>702-0453</t>
  </si>
  <si>
    <t>702-0454</t>
  </si>
  <si>
    <t>Shall we get a bite? ケーキ皿セット</t>
    <rPh sb="24" eb="25">
      <t>サラ</t>
    </rPh>
    <phoneticPr fontId="4"/>
  </si>
  <si>
    <t>702-0462</t>
  </si>
  <si>
    <t>702-0463</t>
  </si>
  <si>
    <t>702-0464</t>
  </si>
  <si>
    <t>702-0465</t>
  </si>
  <si>
    <t>702-0466</t>
  </si>
  <si>
    <t>702-0467</t>
  </si>
  <si>
    <t>702-0468</t>
  </si>
  <si>
    <t>702-0471</t>
  </si>
  <si>
    <t>702-0472</t>
  </si>
  <si>
    <t>702-0473</t>
  </si>
  <si>
    <t>702-0474</t>
  </si>
  <si>
    <t>702-0475</t>
  </si>
  <si>
    <t>702-0476</t>
  </si>
  <si>
    <t>702-0477</t>
  </si>
  <si>
    <t>702-0478</t>
  </si>
  <si>
    <t>702-0479</t>
  </si>
  <si>
    <t>702-0482</t>
  </si>
  <si>
    <t>702-0483</t>
  </si>
  <si>
    <t>702-0492</t>
  </si>
  <si>
    <t>702-0493</t>
  </si>
  <si>
    <t>702-0494</t>
  </si>
  <si>
    <t>702-0502</t>
  </si>
  <si>
    <t>702-0512</t>
  </si>
  <si>
    <t>メンズケア8点セット</t>
    <rPh sb="6" eb="7">
      <t>テン</t>
    </rPh>
    <phoneticPr fontId="4"/>
  </si>
  <si>
    <t>702-0513</t>
  </si>
  <si>
    <t>702-0514</t>
  </si>
  <si>
    <t>702-0522</t>
  </si>
  <si>
    <t>702-0523</t>
  </si>
  <si>
    <t>真空ステンレスタンブラー ドリッパー付</t>
    <rPh sb="0" eb="2">
      <t>シンクウ</t>
    </rPh>
    <rPh sb="18" eb="19">
      <t>ツキ</t>
    </rPh>
    <phoneticPr fontId="4"/>
  </si>
  <si>
    <t>702-0524</t>
  </si>
  <si>
    <t>セラミック　ステンレスコーヒーミル（磨）</t>
    <rPh sb="18" eb="19">
      <t>ミガ</t>
    </rPh>
    <phoneticPr fontId="4"/>
  </si>
  <si>
    <t>702-0532</t>
  </si>
  <si>
    <t>702-0533</t>
  </si>
  <si>
    <t>702-0534</t>
  </si>
  <si>
    <t>702-0535</t>
  </si>
  <si>
    <t>702-0542</t>
  </si>
  <si>
    <t>702-0543</t>
  </si>
  <si>
    <t>702-0552</t>
  </si>
  <si>
    <t>702-0553</t>
  </si>
  <si>
    <t>702-0554</t>
  </si>
  <si>
    <t>702-0562</t>
  </si>
  <si>
    <t>702-0563</t>
  </si>
  <si>
    <t>702-0564</t>
  </si>
  <si>
    <t>702-0572</t>
  </si>
  <si>
    <t>純銅ニュースペシャルマグ360ml</t>
    <rPh sb="0" eb="1">
      <t>ジュン</t>
    </rPh>
    <rPh sb="1" eb="2">
      <t>ドウ</t>
    </rPh>
    <phoneticPr fontId="4"/>
  </si>
  <si>
    <t>702-0573</t>
  </si>
  <si>
    <t>702-0582</t>
  </si>
  <si>
    <t>702-0583</t>
  </si>
  <si>
    <t>702-0584</t>
  </si>
  <si>
    <t>702-0585</t>
  </si>
  <si>
    <t>702-0586</t>
  </si>
  <si>
    <t>702-0592</t>
  </si>
  <si>
    <t>702-0593</t>
  </si>
  <si>
    <t>702-0594</t>
  </si>
  <si>
    <t>金椿 大鉢</t>
    <rPh sb="0" eb="1">
      <t>キン</t>
    </rPh>
    <rPh sb="1" eb="2">
      <t>ツバキ</t>
    </rPh>
    <rPh sb="3" eb="5">
      <t>オオバチ</t>
    </rPh>
    <phoneticPr fontId="4"/>
  </si>
  <si>
    <t>金椿 中鉢ペア</t>
    <rPh sb="0" eb="1">
      <t>キン</t>
    </rPh>
    <rPh sb="1" eb="2">
      <t>ツバキ</t>
    </rPh>
    <rPh sb="3" eb="5">
      <t>チュウバチ</t>
    </rPh>
    <phoneticPr fontId="4"/>
  </si>
  <si>
    <t>702-0622</t>
  </si>
  <si>
    <t>702-0623</t>
  </si>
  <si>
    <t>白磁華花宴揃</t>
    <rPh sb="0" eb="2">
      <t>ハクジ</t>
    </rPh>
    <rPh sb="2" eb="3">
      <t>ハナ</t>
    </rPh>
    <rPh sb="3" eb="4">
      <t>ハナ</t>
    </rPh>
    <rPh sb="4" eb="5">
      <t>ウタゲ</t>
    </rPh>
    <rPh sb="5" eb="6">
      <t>ソロ</t>
    </rPh>
    <phoneticPr fontId="4"/>
  </si>
  <si>
    <t>702-0632</t>
  </si>
  <si>
    <t>702-0633</t>
  </si>
  <si>
    <t>702-0642</t>
  </si>
  <si>
    <t>箸置付夫婦箸 無病息災</t>
    <rPh sb="0" eb="1">
      <t>ハシ</t>
    </rPh>
    <rPh sb="1" eb="2">
      <t>オ</t>
    </rPh>
    <rPh sb="2" eb="3">
      <t>ツキ</t>
    </rPh>
    <rPh sb="3" eb="5">
      <t>フウフ</t>
    </rPh>
    <rPh sb="5" eb="6">
      <t>ハシ</t>
    </rPh>
    <rPh sb="7" eb="9">
      <t>ムビョウ</t>
    </rPh>
    <rPh sb="9" eb="11">
      <t>ソクサイ</t>
    </rPh>
    <phoneticPr fontId="4"/>
  </si>
  <si>
    <t>702-0643</t>
  </si>
  <si>
    <t>702-0644</t>
  </si>
  <si>
    <t>702-0652</t>
  </si>
  <si>
    <t>702-0653</t>
  </si>
  <si>
    <t>702-0654</t>
  </si>
  <si>
    <t>702-0655</t>
  </si>
  <si>
    <t>702-0656</t>
  </si>
  <si>
    <t>ねぶた 酒器セット</t>
    <rPh sb="4" eb="6">
      <t>シュキ</t>
    </rPh>
    <phoneticPr fontId="4"/>
  </si>
  <si>
    <t>702-0682</t>
  </si>
  <si>
    <t>702-0683</t>
  </si>
  <si>
    <t>702-0684</t>
  </si>
  <si>
    <t>磨き屋シンジケート ビアタンブラー</t>
    <rPh sb="0" eb="1">
      <t>ミガ</t>
    </rPh>
    <rPh sb="2" eb="3">
      <t>ヤ</t>
    </rPh>
    <phoneticPr fontId="4"/>
  </si>
  <si>
    <t>702-0693</t>
  </si>
  <si>
    <t>702-0702</t>
  </si>
  <si>
    <t>702-0703</t>
  </si>
  <si>
    <t>702-0704</t>
  </si>
  <si>
    <t>18-8ステンレスW構造タンブラー 内面24金メッキ</t>
    <rPh sb="10" eb="12">
      <t>コウゾウ</t>
    </rPh>
    <rPh sb="18" eb="20">
      <t>ナイメン</t>
    </rPh>
    <rPh sb="22" eb="23">
      <t>キン</t>
    </rPh>
    <phoneticPr fontId="4"/>
  </si>
  <si>
    <t>702-0712</t>
  </si>
  <si>
    <t>702-0713</t>
  </si>
  <si>
    <t>702-0722</t>
  </si>
  <si>
    <t>702-0723</t>
  </si>
  <si>
    <t>純銅鎚目ビアカップ380ml 2PCセット（木箱入）</t>
    <rPh sb="22" eb="24">
      <t>キバコ</t>
    </rPh>
    <rPh sb="24" eb="25">
      <t>イ</t>
    </rPh>
    <phoneticPr fontId="4"/>
  </si>
  <si>
    <t>702-0724</t>
  </si>
  <si>
    <t>純銅鎚目一口ビール 2PCセット（木箱入）</t>
    <rPh sb="0" eb="1">
      <t>ジュン</t>
    </rPh>
    <rPh sb="1" eb="2">
      <t>ドウ</t>
    </rPh>
    <rPh sb="2" eb="3">
      <t>ツイ</t>
    </rPh>
    <rPh sb="3" eb="4">
      <t>メ</t>
    </rPh>
    <rPh sb="4" eb="6">
      <t>ヒトクチ</t>
    </rPh>
    <rPh sb="17" eb="19">
      <t>キバコ</t>
    </rPh>
    <rPh sb="19" eb="20">
      <t>イ</t>
    </rPh>
    <phoneticPr fontId="4"/>
  </si>
  <si>
    <t>純銅茶筒（木箱入）</t>
    <rPh sb="0" eb="1">
      <t>ジュン</t>
    </rPh>
    <rPh sb="1" eb="2">
      <t>ドウ</t>
    </rPh>
    <rPh sb="2" eb="4">
      <t>チャヅツ</t>
    </rPh>
    <rPh sb="5" eb="7">
      <t>キバコ</t>
    </rPh>
    <rPh sb="7" eb="8">
      <t>イ</t>
    </rPh>
    <phoneticPr fontId="4"/>
  </si>
  <si>
    <t>702-0732</t>
  </si>
  <si>
    <t>702-0742</t>
  </si>
  <si>
    <t>702-0752</t>
  </si>
  <si>
    <t>702-0753</t>
  </si>
  <si>
    <t>朱菊花盛器</t>
    <rPh sb="0" eb="1">
      <t>シュ</t>
    </rPh>
    <rPh sb="1" eb="2">
      <t>キク</t>
    </rPh>
    <rPh sb="2" eb="3">
      <t>ハナ</t>
    </rPh>
    <rPh sb="3" eb="4">
      <t>モリ</t>
    </rPh>
    <rPh sb="4" eb="5">
      <t>キ</t>
    </rPh>
    <phoneticPr fontId="4"/>
  </si>
  <si>
    <t>702-0762</t>
  </si>
  <si>
    <t>702-0763</t>
  </si>
  <si>
    <t>702-0764</t>
  </si>
  <si>
    <t>幸隆黒泥ハート茶器セット</t>
    <rPh sb="0" eb="1">
      <t>コウ</t>
    </rPh>
    <rPh sb="1" eb="2">
      <t>タカ</t>
    </rPh>
    <rPh sb="2" eb="3">
      <t>クロ</t>
    </rPh>
    <rPh sb="3" eb="4">
      <t>ドロ</t>
    </rPh>
    <rPh sb="7" eb="9">
      <t>チャキ</t>
    </rPh>
    <phoneticPr fontId="4"/>
  </si>
  <si>
    <t>702-0772</t>
  </si>
  <si>
    <t>702-0782</t>
  </si>
  <si>
    <t>702-0783</t>
  </si>
  <si>
    <t>702-0784</t>
  </si>
  <si>
    <t>702-0785</t>
  </si>
  <si>
    <t>702-0792</t>
  </si>
  <si>
    <t>702-0793</t>
  </si>
  <si>
    <t>702-0794</t>
  </si>
  <si>
    <t>702-0795</t>
  </si>
  <si>
    <t>702-0802</t>
  </si>
  <si>
    <t>702-0803</t>
  </si>
  <si>
    <t>椿秀珈琲碗皿ペア</t>
    <rPh sb="0" eb="1">
      <t>ツバキ</t>
    </rPh>
    <rPh sb="1" eb="2">
      <t>ヒデ</t>
    </rPh>
    <rPh sb="2" eb="4">
      <t>コーヒー</t>
    </rPh>
    <rPh sb="4" eb="5">
      <t>ワン</t>
    </rPh>
    <rPh sb="5" eb="6">
      <t>サラ</t>
    </rPh>
    <phoneticPr fontId="4"/>
  </si>
  <si>
    <t>702-0812</t>
  </si>
  <si>
    <t>蒼赤金銀反カップペア</t>
    <rPh sb="0" eb="1">
      <t>アオ</t>
    </rPh>
    <rPh sb="1" eb="2">
      <t>アカ</t>
    </rPh>
    <rPh sb="2" eb="4">
      <t>キンギン</t>
    </rPh>
    <rPh sb="4" eb="5">
      <t>ソ</t>
    </rPh>
    <phoneticPr fontId="4"/>
  </si>
  <si>
    <t>702-0822</t>
  </si>
  <si>
    <t>富士カップペア（金銀彩）</t>
    <rPh sb="0" eb="2">
      <t>フジ</t>
    </rPh>
    <phoneticPr fontId="4"/>
  </si>
  <si>
    <t>702-0823</t>
  </si>
  <si>
    <t>702-0832</t>
  </si>
  <si>
    <t>くらわんか丼ペア（藍花＆ボーダー）</t>
    <rPh sb="5" eb="6">
      <t>ドン</t>
    </rPh>
    <rPh sb="9" eb="10">
      <t>アイ</t>
    </rPh>
    <rPh sb="10" eb="11">
      <t>ハナ</t>
    </rPh>
    <phoneticPr fontId="4"/>
  </si>
  <si>
    <t>702-0842</t>
  </si>
  <si>
    <t>702-0843</t>
  </si>
  <si>
    <t>702-0852</t>
  </si>
  <si>
    <t>702-0862</t>
  </si>
  <si>
    <t>702-0863</t>
  </si>
  <si>
    <t>702-0872</t>
  </si>
  <si>
    <t>702-0882</t>
  </si>
  <si>
    <t>702-0883</t>
  </si>
  <si>
    <t>702-0884</t>
  </si>
  <si>
    <t>702-0892</t>
  </si>
  <si>
    <t>702-0893</t>
  </si>
  <si>
    <t>702-0894</t>
  </si>
  <si>
    <t>泡づくりプレミアム桜Mペアセット</t>
    <rPh sb="0" eb="1">
      <t>アワ</t>
    </rPh>
    <rPh sb="9" eb="10">
      <t>サクラ</t>
    </rPh>
    <phoneticPr fontId="4"/>
  </si>
  <si>
    <t>702-0902</t>
  </si>
  <si>
    <t>702-0903</t>
  </si>
  <si>
    <t>702-0904</t>
  </si>
  <si>
    <t>アイスペール＆焼酎カップペア</t>
    <rPh sb="7" eb="9">
      <t>ショウチュウ</t>
    </rPh>
    <phoneticPr fontId="4"/>
  </si>
  <si>
    <t>702-0912</t>
  </si>
  <si>
    <t>702-0913</t>
  </si>
  <si>
    <t>市松ペアロックカップ（木箱入）</t>
    <rPh sb="0" eb="2">
      <t>イチマツ</t>
    </rPh>
    <rPh sb="11" eb="13">
      <t>キバコ</t>
    </rPh>
    <rPh sb="13" eb="14">
      <t>イ</t>
    </rPh>
    <phoneticPr fontId="4"/>
  </si>
  <si>
    <t>702-0914</t>
  </si>
  <si>
    <t>702-0915</t>
  </si>
  <si>
    <t>702-0916</t>
  </si>
  <si>
    <t>702-0922</t>
  </si>
  <si>
    <t>結 色彩揃</t>
    <rPh sb="0" eb="1">
      <t>ムス</t>
    </rPh>
    <rPh sb="2" eb="4">
      <t>シキサイ</t>
    </rPh>
    <rPh sb="4" eb="5">
      <t>ソロ</t>
    </rPh>
    <phoneticPr fontId="4"/>
  </si>
  <si>
    <t>702-0923</t>
  </si>
  <si>
    <t>702-0924</t>
  </si>
  <si>
    <t>702-0932</t>
  </si>
  <si>
    <t>702-0933</t>
  </si>
  <si>
    <t>702-0934</t>
  </si>
  <si>
    <t>木蓮カップ＆トレーセット</t>
    <rPh sb="0" eb="2">
      <t>モクレン</t>
    </rPh>
    <phoneticPr fontId="4"/>
  </si>
  <si>
    <t>702-0942</t>
  </si>
  <si>
    <t>702-0943</t>
  </si>
  <si>
    <t>702-0944</t>
  </si>
  <si>
    <t>702-0952</t>
  </si>
  <si>
    <t>702-0953</t>
  </si>
  <si>
    <t>702-0954</t>
  </si>
  <si>
    <t>角フィッシュパン大（敷板付）</t>
    <rPh sb="0" eb="1">
      <t>カク</t>
    </rPh>
    <rPh sb="8" eb="9">
      <t>ダイ</t>
    </rPh>
    <rPh sb="10" eb="12">
      <t>シキイタ</t>
    </rPh>
    <rPh sb="12" eb="13">
      <t>ツキ</t>
    </rPh>
    <phoneticPr fontId="4"/>
  </si>
  <si>
    <t>ポタリーフィールド 八客小皿揃（木箱入）</t>
    <rPh sb="10" eb="11">
      <t>ハッ</t>
    </rPh>
    <rPh sb="11" eb="12">
      <t>キャク</t>
    </rPh>
    <rPh sb="12" eb="13">
      <t>コ</t>
    </rPh>
    <rPh sb="13" eb="14">
      <t>サラ</t>
    </rPh>
    <rPh sb="14" eb="15">
      <t>ソロ</t>
    </rPh>
    <rPh sb="16" eb="18">
      <t>キバコ</t>
    </rPh>
    <rPh sb="18" eb="19">
      <t>イ</t>
    </rPh>
    <phoneticPr fontId="4"/>
  </si>
  <si>
    <t>702-0962</t>
  </si>
  <si>
    <t>702-0963</t>
  </si>
  <si>
    <t>ポタリーフィールドⅡ ケーキ皿セット</t>
    <rPh sb="14" eb="15">
      <t>サラ</t>
    </rPh>
    <phoneticPr fontId="4"/>
  </si>
  <si>
    <t>702-0972</t>
  </si>
  <si>
    <t>702-0973</t>
  </si>
  <si>
    <t>702-0974</t>
  </si>
  <si>
    <t>702-0982</t>
  </si>
  <si>
    <t>702-0992</t>
  </si>
  <si>
    <t>702-0993</t>
  </si>
  <si>
    <t>702-0994</t>
  </si>
  <si>
    <t>702-1002</t>
  </si>
  <si>
    <t>702-1003</t>
  </si>
  <si>
    <t>702-1012</t>
  </si>
  <si>
    <t>702-1013</t>
  </si>
  <si>
    <t>702-1014</t>
  </si>
  <si>
    <t>Finlayson タイミ レンジ4点セット</t>
    <rPh sb="18" eb="19">
      <t>テン</t>
    </rPh>
    <phoneticPr fontId="4"/>
  </si>
  <si>
    <t>702-1015</t>
  </si>
  <si>
    <t>702-1022</t>
  </si>
  <si>
    <t>702-1023</t>
  </si>
  <si>
    <t>702-1024</t>
  </si>
  <si>
    <t>ケヴンハウン スリムマグボトル500ｍl ティール</t>
  </si>
  <si>
    <t>702-1032</t>
  </si>
  <si>
    <t>ケヴンハウン スリムマグボトル500ｍl レッド</t>
  </si>
  <si>
    <t>702-1033</t>
  </si>
  <si>
    <t>e取り分けプレートペア（ホワイト）</t>
    <rPh sb="1" eb="2">
      <t>ト</t>
    </rPh>
    <rPh sb="3" eb="4">
      <t>ワ</t>
    </rPh>
    <phoneticPr fontId="4"/>
  </si>
  <si>
    <t>702-1042</t>
  </si>
  <si>
    <t>e取り分けプレートペア（グレー＆イエロー）</t>
    <rPh sb="1" eb="2">
      <t>ト</t>
    </rPh>
    <rPh sb="3" eb="4">
      <t>ワ</t>
    </rPh>
    <phoneticPr fontId="4"/>
  </si>
  <si>
    <t>702-1043</t>
  </si>
  <si>
    <t>e丼ペア</t>
    <rPh sb="1" eb="2">
      <t>ドン</t>
    </rPh>
    <phoneticPr fontId="4"/>
  </si>
  <si>
    <t>702-1044</t>
  </si>
  <si>
    <t>蓋付e丼 （R)</t>
    <rPh sb="0" eb="1">
      <t>フタ</t>
    </rPh>
    <rPh sb="1" eb="2">
      <t>ツキ</t>
    </rPh>
    <rPh sb="3" eb="4">
      <t>ドン</t>
    </rPh>
    <phoneticPr fontId="4"/>
  </si>
  <si>
    <t>702-1045</t>
  </si>
  <si>
    <t>蓋付e丼 （BL)</t>
    <rPh sb="0" eb="1">
      <t>フタ</t>
    </rPh>
    <rPh sb="1" eb="2">
      <t>ツキ</t>
    </rPh>
    <rPh sb="3" eb="4">
      <t>ドン</t>
    </rPh>
    <phoneticPr fontId="4"/>
  </si>
  <si>
    <t>コモン 180プレート4色</t>
    <rPh sb="12" eb="13">
      <t>ショク</t>
    </rPh>
    <phoneticPr fontId="4"/>
  </si>
  <si>
    <t>702-1052</t>
  </si>
  <si>
    <t>702-1053</t>
  </si>
  <si>
    <t>702-1054</t>
  </si>
  <si>
    <t>コモン プレート・ボウル5客</t>
    <rPh sb="13" eb="14">
      <t>キャク</t>
    </rPh>
    <phoneticPr fontId="4"/>
  </si>
  <si>
    <t>702-1062</t>
  </si>
  <si>
    <t>702-1063</t>
  </si>
  <si>
    <t>ミッキーLOD 小鉢揃（木箱入）</t>
    <rPh sb="8" eb="10">
      <t>コバチ</t>
    </rPh>
    <rPh sb="10" eb="11">
      <t>ソロ</t>
    </rPh>
    <rPh sb="12" eb="14">
      <t>キバコ</t>
    </rPh>
    <rPh sb="14" eb="15">
      <t>イ</t>
    </rPh>
    <phoneticPr fontId="4"/>
  </si>
  <si>
    <t>702-1072</t>
  </si>
  <si>
    <t>ミッキーLOD 中鉢セット（紙管ボックス入）</t>
    <rPh sb="8" eb="10">
      <t>チュウバチ</t>
    </rPh>
    <rPh sb="14" eb="15">
      <t>カミ</t>
    </rPh>
    <rPh sb="15" eb="16">
      <t>カン</t>
    </rPh>
    <rPh sb="20" eb="21">
      <t>イ</t>
    </rPh>
    <phoneticPr fontId="4"/>
  </si>
  <si>
    <t>702-1073</t>
  </si>
  <si>
    <t>702-1074</t>
  </si>
  <si>
    <t>702-1082</t>
  </si>
  <si>
    <t>702-1083</t>
  </si>
  <si>
    <t>702-1084</t>
  </si>
  <si>
    <t>702-1085</t>
  </si>
  <si>
    <t>702-1092</t>
  </si>
  <si>
    <t>702-1093</t>
  </si>
  <si>
    <t>702-1094</t>
  </si>
  <si>
    <t>702-1102</t>
  </si>
  <si>
    <t>702-1103</t>
  </si>
  <si>
    <t>新品番</t>
    <rPh sb="0" eb="1">
      <t>シン</t>
    </rPh>
    <rPh sb="1" eb="3">
      <t>ヒンバン</t>
    </rPh>
    <phoneticPr fontId="4"/>
  </si>
  <si>
    <t>商品名（登録用）</t>
    <rPh sb="0" eb="3">
      <t>ショウヒンメイ</t>
    </rPh>
    <rPh sb="4" eb="6">
      <t>トウロク</t>
    </rPh>
    <rPh sb="6" eb="7">
      <t>ヨウ</t>
    </rPh>
    <phoneticPr fontId="4"/>
  </si>
  <si>
    <t>上代</t>
    <rPh sb="0" eb="2">
      <t>ジョウダイ</t>
    </rPh>
    <phoneticPr fontId="4"/>
  </si>
  <si>
    <t>702-0021</t>
    <phoneticPr fontId="4"/>
  </si>
  <si>
    <t>702-0041</t>
    <phoneticPr fontId="4"/>
  </si>
  <si>
    <t>702-0051</t>
    <phoneticPr fontId="4"/>
  </si>
  <si>
    <t>702-0053</t>
    <phoneticPr fontId="4"/>
  </si>
  <si>
    <t>702-0061</t>
    <phoneticPr fontId="4"/>
  </si>
  <si>
    <t>702-0071</t>
    <phoneticPr fontId="4"/>
  </si>
  <si>
    <t>702-0081</t>
    <phoneticPr fontId="4"/>
  </si>
  <si>
    <t>702-0091</t>
    <phoneticPr fontId="4"/>
  </si>
  <si>
    <t>702-0101</t>
    <phoneticPr fontId="4"/>
  </si>
  <si>
    <t>702-0111</t>
    <phoneticPr fontId="4"/>
  </si>
  <si>
    <t>702-0121</t>
    <phoneticPr fontId="4"/>
  </si>
  <si>
    <t>702-0131</t>
    <phoneticPr fontId="4"/>
  </si>
  <si>
    <t>702-0151</t>
    <phoneticPr fontId="4"/>
  </si>
  <si>
    <t>702-0161</t>
    <phoneticPr fontId="4"/>
  </si>
  <si>
    <t>702-0171</t>
    <phoneticPr fontId="4"/>
  </si>
  <si>
    <t>702-0181</t>
    <phoneticPr fontId="4"/>
  </si>
  <si>
    <t>702-0221</t>
    <phoneticPr fontId="4"/>
  </si>
  <si>
    <t>熊野筆 ハートのチークブラシ</t>
    <rPh sb="0" eb="2">
      <t>クマノ</t>
    </rPh>
    <rPh sb="2" eb="3">
      <t>フデ</t>
    </rPh>
    <phoneticPr fontId="4"/>
  </si>
  <si>
    <t>702-0231</t>
    <phoneticPr fontId="4"/>
  </si>
  <si>
    <t>702-0241</t>
    <phoneticPr fontId="4"/>
  </si>
  <si>
    <t>702-0251</t>
    <phoneticPr fontId="4"/>
  </si>
  <si>
    <t>702-0261</t>
    <phoneticPr fontId="4"/>
  </si>
  <si>
    <t>702-0271</t>
    <phoneticPr fontId="4"/>
  </si>
  <si>
    <t>702-0281</t>
    <phoneticPr fontId="4"/>
  </si>
  <si>
    <t>702-0291</t>
    <phoneticPr fontId="4"/>
  </si>
  <si>
    <t>今治謹製 白織タオル BT1・WT1セット</t>
    <rPh sb="0" eb="2">
      <t>イマバリ</t>
    </rPh>
    <rPh sb="2" eb="4">
      <t>キンセイ</t>
    </rPh>
    <rPh sb="5" eb="6">
      <t>シラ</t>
    </rPh>
    <rPh sb="6" eb="7">
      <t>オリ</t>
    </rPh>
    <phoneticPr fontId="4"/>
  </si>
  <si>
    <t>今治謹製 白織タオル BT2セット</t>
    <rPh sb="0" eb="2">
      <t>イマバリ</t>
    </rPh>
    <rPh sb="2" eb="4">
      <t>キンセイ</t>
    </rPh>
    <rPh sb="5" eb="6">
      <t>シラ</t>
    </rPh>
    <rPh sb="6" eb="7">
      <t>オリ</t>
    </rPh>
    <phoneticPr fontId="4"/>
  </si>
  <si>
    <t>702-0301</t>
    <phoneticPr fontId="4"/>
  </si>
  <si>
    <t>702-0311</t>
    <phoneticPr fontId="4"/>
  </si>
  <si>
    <t>木箱入りさくら染めタオル FT2セット</t>
    <rPh sb="0" eb="2">
      <t>キバコ</t>
    </rPh>
    <rPh sb="2" eb="3">
      <t>イ</t>
    </rPh>
    <rPh sb="7" eb="8">
      <t>ソ</t>
    </rPh>
    <phoneticPr fontId="4"/>
  </si>
  <si>
    <t>702-0321</t>
    <phoneticPr fontId="4"/>
  </si>
  <si>
    <t>702-0331</t>
    <phoneticPr fontId="4"/>
  </si>
  <si>
    <t>hug me しあわせの時間A</t>
    <rPh sb="12" eb="14">
      <t>ジカン</t>
    </rPh>
    <phoneticPr fontId="4"/>
  </si>
  <si>
    <t>今治タオルとひのきの香り</t>
    <rPh sb="0" eb="2">
      <t>イマバリ</t>
    </rPh>
    <rPh sb="10" eb="11">
      <t>カオ</t>
    </rPh>
    <phoneticPr fontId="4"/>
  </si>
  <si>
    <t>702-0341</t>
    <phoneticPr fontId="4"/>
  </si>
  <si>
    <t>702-0351</t>
    <phoneticPr fontId="4"/>
  </si>
  <si>
    <t>702-0361</t>
    <phoneticPr fontId="4"/>
  </si>
  <si>
    <t>702-0371</t>
    <phoneticPr fontId="4"/>
  </si>
  <si>
    <t>702-0381</t>
    <phoneticPr fontId="4"/>
  </si>
  <si>
    <t>702-0391</t>
    <phoneticPr fontId="4"/>
  </si>
  <si>
    <t>702-0401</t>
    <phoneticPr fontId="4"/>
  </si>
  <si>
    <t>702-0411</t>
    <phoneticPr fontId="4"/>
  </si>
  <si>
    <t>702-0421</t>
    <phoneticPr fontId="4"/>
  </si>
  <si>
    <t>702-0431</t>
    <phoneticPr fontId="4"/>
  </si>
  <si>
    <t>702-0441</t>
    <phoneticPr fontId="4"/>
  </si>
  <si>
    <t>702-0451</t>
    <phoneticPr fontId="4"/>
  </si>
  <si>
    <t>702-0461</t>
    <phoneticPr fontId="4"/>
  </si>
  <si>
    <t>熊野筆 チーク＆洗顔ブラシ</t>
    <rPh sb="8" eb="10">
      <t>センガン</t>
    </rPh>
    <phoneticPr fontId="4"/>
  </si>
  <si>
    <t>702-0470</t>
    <phoneticPr fontId="4"/>
  </si>
  <si>
    <t>702-0481</t>
    <phoneticPr fontId="4"/>
  </si>
  <si>
    <t>KENT 洋服ブラシ（大）</t>
    <rPh sb="5" eb="7">
      <t>ヨウフク</t>
    </rPh>
    <rPh sb="11" eb="12">
      <t>ダイ</t>
    </rPh>
    <phoneticPr fontId="4"/>
  </si>
  <si>
    <t>グランドイケモト 洋服ブラシ（小）</t>
    <rPh sb="9" eb="11">
      <t>ヨウフク</t>
    </rPh>
    <rPh sb="15" eb="16">
      <t>ショウ</t>
    </rPh>
    <phoneticPr fontId="4"/>
  </si>
  <si>
    <t>702-0491</t>
    <phoneticPr fontId="4"/>
  </si>
  <si>
    <t>くすのき防虫セット</t>
    <rPh sb="4" eb="6">
      <t>ボウチュウ</t>
    </rPh>
    <phoneticPr fontId="4"/>
  </si>
  <si>
    <t>702-0501</t>
    <phoneticPr fontId="4"/>
  </si>
  <si>
    <t>702-0511</t>
    <phoneticPr fontId="4"/>
  </si>
  <si>
    <t>702-0521</t>
    <phoneticPr fontId="4"/>
  </si>
  <si>
    <t>702-0531</t>
    <phoneticPr fontId="4"/>
  </si>
  <si>
    <t>702-0541</t>
    <phoneticPr fontId="4"/>
  </si>
  <si>
    <t>702-0551</t>
    <phoneticPr fontId="4"/>
  </si>
  <si>
    <t>ガラスフロート温度計M</t>
    <rPh sb="7" eb="10">
      <t>オンドケイ</t>
    </rPh>
    <phoneticPr fontId="4"/>
  </si>
  <si>
    <t>ガラスフロート温度計S</t>
    <rPh sb="7" eb="10">
      <t>オンドケイ</t>
    </rPh>
    <phoneticPr fontId="4"/>
  </si>
  <si>
    <t>702-0561</t>
    <phoneticPr fontId="4"/>
  </si>
  <si>
    <t>702-0571</t>
    <phoneticPr fontId="4"/>
  </si>
  <si>
    <t>702-0581</t>
    <phoneticPr fontId="4"/>
  </si>
  <si>
    <t>702-0591</t>
    <phoneticPr fontId="4"/>
  </si>
  <si>
    <t>702-0601</t>
    <phoneticPr fontId="4"/>
  </si>
  <si>
    <t>702-0611</t>
    <phoneticPr fontId="4"/>
  </si>
  <si>
    <t>702-0621</t>
    <phoneticPr fontId="4"/>
  </si>
  <si>
    <t>花かいろう 茶托付煎茶揃</t>
    <rPh sb="0" eb="1">
      <t>ハナ</t>
    </rPh>
    <rPh sb="6" eb="8">
      <t>チャタク</t>
    </rPh>
    <rPh sb="8" eb="9">
      <t>ツキ</t>
    </rPh>
    <rPh sb="9" eb="11">
      <t>センチャ</t>
    </rPh>
    <rPh sb="11" eb="12">
      <t>ソロ</t>
    </rPh>
    <phoneticPr fontId="4"/>
  </si>
  <si>
    <t>702-0631</t>
    <phoneticPr fontId="4"/>
  </si>
  <si>
    <t>702-0641</t>
    <phoneticPr fontId="4"/>
  </si>
  <si>
    <t>702-0651</t>
    <phoneticPr fontId="4"/>
  </si>
  <si>
    <t>702-0671</t>
    <phoneticPr fontId="4"/>
  </si>
  <si>
    <t>702-0681</t>
    <phoneticPr fontId="4"/>
  </si>
  <si>
    <t>702-0691</t>
    <phoneticPr fontId="4"/>
  </si>
  <si>
    <t>702-0692</t>
    <phoneticPr fontId="8"/>
  </si>
  <si>
    <t>702-0701</t>
    <phoneticPr fontId="4"/>
  </si>
  <si>
    <t>702-0711</t>
    <phoneticPr fontId="4"/>
  </si>
  <si>
    <t>702-0721</t>
    <phoneticPr fontId="4"/>
  </si>
  <si>
    <t>702-0731</t>
    <phoneticPr fontId="4"/>
  </si>
  <si>
    <t>702-0741</t>
    <phoneticPr fontId="4"/>
  </si>
  <si>
    <t>702-0751</t>
    <phoneticPr fontId="4"/>
  </si>
  <si>
    <t>702-0761</t>
    <phoneticPr fontId="4"/>
  </si>
  <si>
    <t>702-0771</t>
    <phoneticPr fontId="4"/>
  </si>
  <si>
    <t>702-0781</t>
    <phoneticPr fontId="4"/>
  </si>
  <si>
    <t>702-0791</t>
    <phoneticPr fontId="4"/>
  </si>
  <si>
    <t>ひのきの時間</t>
    <rPh sb="4" eb="6">
      <t>ジカン</t>
    </rPh>
    <phoneticPr fontId="4"/>
  </si>
  <si>
    <t>702-0801</t>
    <phoneticPr fontId="4"/>
  </si>
  <si>
    <t>702-0811</t>
    <phoneticPr fontId="4"/>
  </si>
  <si>
    <t>小石原焼 飛び鉋七寸皿</t>
    <rPh sb="0" eb="3">
      <t>コイシワラ</t>
    </rPh>
    <rPh sb="3" eb="4">
      <t>ヤ</t>
    </rPh>
    <rPh sb="5" eb="6">
      <t>ト</t>
    </rPh>
    <rPh sb="7" eb="8">
      <t>カンナ</t>
    </rPh>
    <rPh sb="8" eb="10">
      <t>ナナスン</t>
    </rPh>
    <rPh sb="10" eb="11">
      <t>サラ</t>
    </rPh>
    <phoneticPr fontId="4"/>
  </si>
  <si>
    <t>小石原焼 飛び鉋鉢</t>
    <rPh sb="0" eb="3">
      <t>コイシワラ</t>
    </rPh>
    <rPh sb="3" eb="4">
      <t>ヤ</t>
    </rPh>
    <rPh sb="5" eb="6">
      <t>ト</t>
    </rPh>
    <rPh sb="7" eb="8">
      <t>カンナ</t>
    </rPh>
    <rPh sb="8" eb="9">
      <t>ハチ</t>
    </rPh>
    <phoneticPr fontId="4"/>
  </si>
  <si>
    <t>702-0821</t>
    <phoneticPr fontId="4"/>
  </si>
  <si>
    <t>水玉 茶の間</t>
    <rPh sb="0" eb="2">
      <t>ミズタマ</t>
    </rPh>
    <rPh sb="3" eb="4">
      <t>チャ</t>
    </rPh>
    <rPh sb="5" eb="6">
      <t>マ</t>
    </rPh>
    <phoneticPr fontId="4"/>
  </si>
  <si>
    <t>702-0831</t>
    <phoneticPr fontId="4"/>
  </si>
  <si>
    <t>702-0841</t>
    <phoneticPr fontId="4"/>
  </si>
  <si>
    <t>702-0851</t>
    <phoneticPr fontId="4"/>
  </si>
  <si>
    <t>702-0861</t>
    <phoneticPr fontId="4"/>
  </si>
  <si>
    <t>702-0871</t>
    <phoneticPr fontId="4"/>
  </si>
  <si>
    <t>702-0881</t>
    <phoneticPr fontId="4"/>
  </si>
  <si>
    <t>702-0891</t>
    <phoneticPr fontId="4"/>
  </si>
  <si>
    <t>702-0901</t>
    <phoneticPr fontId="4"/>
  </si>
  <si>
    <t>702-0911</t>
    <phoneticPr fontId="4"/>
  </si>
  <si>
    <t>702-0921</t>
    <phoneticPr fontId="4"/>
  </si>
  <si>
    <t>702-0931</t>
    <phoneticPr fontId="4"/>
  </si>
  <si>
    <t>702-0941</t>
    <phoneticPr fontId="4"/>
  </si>
  <si>
    <t>702-0951</t>
    <phoneticPr fontId="4"/>
  </si>
  <si>
    <t>702-0961</t>
    <phoneticPr fontId="4"/>
  </si>
  <si>
    <t>702-0971</t>
    <phoneticPr fontId="4"/>
  </si>
  <si>
    <t>702-0981</t>
    <phoneticPr fontId="4"/>
  </si>
  <si>
    <t>702-0991</t>
    <phoneticPr fontId="4"/>
  </si>
  <si>
    <t>702-1001</t>
    <phoneticPr fontId="4"/>
  </si>
  <si>
    <t>702-1011</t>
    <phoneticPr fontId="4"/>
  </si>
  <si>
    <t>702-1021</t>
    <phoneticPr fontId="4"/>
  </si>
  <si>
    <t>702-1031</t>
    <phoneticPr fontId="4"/>
  </si>
  <si>
    <t>702-1041</t>
    <phoneticPr fontId="4"/>
  </si>
  <si>
    <t>702-1051</t>
    <phoneticPr fontId="4"/>
  </si>
  <si>
    <t>702-1061</t>
    <phoneticPr fontId="4"/>
  </si>
  <si>
    <t>702-1071</t>
    <phoneticPr fontId="4"/>
  </si>
  <si>
    <t>702-1081</t>
    <phoneticPr fontId="4"/>
  </si>
  <si>
    <t>702-1091</t>
    <phoneticPr fontId="4"/>
  </si>
  <si>
    <t>702-1101</t>
    <phoneticPr fontId="4"/>
  </si>
  <si>
    <t>702-111A</t>
    <phoneticPr fontId="4"/>
  </si>
  <si>
    <t>702-111B</t>
    <phoneticPr fontId="4"/>
  </si>
  <si>
    <t>702-111C</t>
    <phoneticPr fontId="4"/>
  </si>
  <si>
    <t>702-111D</t>
    <phoneticPr fontId="4"/>
  </si>
  <si>
    <r>
      <t>イニシャルグラス アメジスト</t>
    </r>
    <r>
      <rPr>
        <sz val="11"/>
        <color indexed="23"/>
        <rFont val="ＭＳ Ｐゴシック"/>
        <family val="3"/>
        <charset val="128"/>
      </rPr>
      <t>（2月）</t>
    </r>
    <rPh sb="16" eb="17">
      <t>ガツ</t>
    </rPh>
    <phoneticPr fontId="4"/>
  </si>
  <si>
    <t>702-111E</t>
    <phoneticPr fontId="4"/>
  </si>
  <si>
    <r>
      <t>イニシャルグラス アクアマリン</t>
    </r>
    <r>
      <rPr>
        <sz val="11"/>
        <color indexed="23"/>
        <rFont val="ＭＳ Ｐゴシック"/>
        <family val="3"/>
        <charset val="128"/>
      </rPr>
      <t>（3月）</t>
    </r>
    <rPh sb="17" eb="18">
      <t>ガツ</t>
    </rPh>
    <phoneticPr fontId="4"/>
  </si>
  <si>
    <t>702-111F</t>
    <phoneticPr fontId="4"/>
  </si>
  <si>
    <t>702-111G</t>
    <phoneticPr fontId="4"/>
  </si>
  <si>
    <r>
      <t>イニシャルグラス ムーンストーン</t>
    </r>
    <r>
      <rPr>
        <sz val="11"/>
        <color indexed="23"/>
        <rFont val="ＭＳ Ｐゴシック"/>
        <family val="3"/>
        <charset val="128"/>
      </rPr>
      <t>（6月）</t>
    </r>
    <rPh sb="18" eb="19">
      <t>ガツ</t>
    </rPh>
    <phoneticPr fontId="4"/>
  </si>
  <si>
    <t>702-111H</t>
    <phoneticPr fontId="4"/>
  </si>
  <si>
    <r>
      <t>イニシャルグラス ペリドット</t>
    </r>
    <r>
      <rPr>
        <sz val="11"/>
        <color indexed="23"/>
        <rFont val="ＭＳ Ｐゴシック"/>
        <family val="3"/>
        <charset val="128"/>
      </rPr>
      <t>（8月）</t>
    </r>
    <rPh sb="16" eb="17">
      <t>ガツ</t>
    </rPh>
    <phoneticPr fontId="4"/>
  </si>
  <si>
    <t>702-111I</t>
    <phoneticPr fontId="4"/>
  </si>
  <si>
    <r>
      <t>イニシャルグラス ブルーサファイア</t>
    </r>
    <r>
      <rPr>
        <sz val="11"/>
        <color indexed="23"/>
        <rFont val="ＭＳ Ｐゴシック"/>
        <family val="3"/>
        <charset val="128"/>
      </rPr>
      <t>（9月）</t>
    </r>
    <rPh sb="19" eb="20">
      <t>ガツ</t>
    </rPh>
    <phoneticPr fontId="4"/>
  </si>
  <si>
    <t>702-111J</t>
    <phoneticPr fontId="4"/>
  </si>
  <si>
    <r>
      <t>イニシャルグラス ピンクトルマリン</t>
    </r>
    <r>
      <rPr>
        <sz val="11"/>
        <color indexed="23"/>
        <rFont val="ＭＳ Ｐゴシック"/>
        <family val="3"/>
        <charset val="128"/>
      </rPr>
      <t>（10月）</t>
    </r>
    <rPh sb="20" eb="21">
      <t>ガツ</t>
    </rPh>
    <phoneticPr fontId="4"/>
  </si>
  <si>
    <t>702-111K</t>
    <phoneticPr fontId="4"/>
  </si>
  <si>
    <r>
      <t>イニシャルグラス シトリン</t>
    </r>
    <r>
      <rPr>
        <sz val="11"/>
        <color indexed="23"/>
        <rFont val="ＭＳ Ｐゴシック"/>
        <family val="3"/>
        <charset val="128"/>
      </rPr>
      <t>（11月）</t>
    </r>
    <rPh sb="16" eb="17">
      <t>ガツ</t>
    </rPh>
    <phoneticPr fontId="4"/>
  </si>
  <si>
    <t>702-111L</t>
    <phoneticPr fontId="4"/>
  </si>
  <si>
    <t>上代（税込）</t>
    <rPh sb="0" eb="2">
      <t>ジョウダイ</t>
    </rPh>
    <rPh sb="3" eb="5">
      <t>ゼイコミ</t>
    </rPh>
    <phoneticPr fontId="4"/>
  </si>
  <si>
    <t>小さな焼き菓子たち(ラブリーBOX仕様)</t>
    <rPh sb="0" eb="1">
      <t>チイ</t>
    </rPh>
    <rPh sb="3" eb="4">
      <t>ヤ</t>
    </rPh>
    <rPh sb="5" eb="7">
      <t>カシ</t>
    </rPh>
    <phoneticPr fontId="4"/>
  </si>
  <si>
    <t>よつ葉のハートデニッシュ（メープル）</t>
    <rPh sb="2" eb="3">
      <t>ハ</t>
    </rPh>
    <phoneticPr fontId="4"/>
  </si>
  <si>
    <t>HP-05</t>
  </si>
  <si>
    <t>甘～いバニラな贈り物05</t>
  </si>
  <si>
    <t>結心-yui-幸せの輪(七宝)</t>
    <rPh sb="0" eb="1">
      <t>ユイ</t>
    </rPh>
    <rPh sb="1" eb="2">
      <t>ココロ</t>
    </rPh>
    <rPh sb="7" eb="8">
      <t>シアワ</t>
    </rPh>
    <rPh sb="10" eb="11">
      <t>ワ</t>
    </rPh>
    <rPh sb="12" eb="14">
      <t>シッポウ</t>
    </rPh>
    <phoneticPr fontId="4"/>
  </si>
  <si>
    <t>結心-yui-幸せの輪(うさぎ)</t>
    <rPh sb="0" eb="1">
      <t>ユイ</t>
    </rPh>
    <rPh sb="1" eb="2">
      <t>ココロ</t>
    </rPh>
    <rPh sb="7" eb="8">
      <t>シアワ</t>
    </rPh>
    <rPh sb="10" eb="11">
      <t>ワ</t>
    </rPh>
    <phoneticPr fontId="4"/>
  </si>
  <si>
    <t>結心-yui-幸福の小包(七宝)</t>
    <rPh sb="0" eb="1">
      <t>ユイ</t>
    </rPh>
    <rPh sb="1" eb="2">
      <t>ココロ</t>
    </rPh>
    <rPh sb="7" eb="8">
      <t>シアワ</t>
    </rPh>
    <rPh sb="8" eb="9">
      <t>フク</t>
    </rPh>
    <rPh sb="10" eb="12">
      <t>コヅツミ</t>
    </rPh>
    <rPh sb="13" eb="15">
      <t>シッポウ</t>
    </rPh>
    <phoneticPr fontId="4"/>
  </si>
  <si>
    <t>結心-yui-幸福の小包(うさぎ)</t>
    <rPh sb="0" eb="1">
      <t>ユイ</t>
    </rPh>
    <rPh sb="1" eb="2">
      <t>ココロ</t>
    </rPh>
    <rPh sb="7" eb="8">
      <t>シアワ</t>
    </rPh>
    <rPh sb="8" eb="9">
      <t>フク</t>
    </rPh>
    <rPh sb="10" eb="12">
      <t>コヅツミ</t>
    </rPh>
    <phoneticPr fontId="4"/>
  </si>
  <si>
    <t>結心-yui-幸せの小包(七宝)</t>
    <rPh sb="0" eb="1">
      <t>ユイ</t>
    </rPh>
    <rPh sb="1" eb="2">
      <t>ココロ</t>
    </rPh>
    <rPh sb="7" eb="8">
      <t>シアワ</t>
    </rPh>
    <rPh sb="10" eb="12">
      <t>コヅツミ</t>
    </rPh>
    <rPh sb="13" eb="15">
      <t>シッポウ</t>
    </rPh>
    <phoneticPr fontId="4"/>
  </si>
  <si>
    <t>結心-yui-幸せの小包(うさぎ)</t>
    <rPh sb="0" eb="1">
      <t>ユイ</t>
    </rPh>
    <rPh sb="1" eb="2">
      <t>ココロ</t>
    </rPh>
    <rPh sb="7" eb="8">
      <t>シアワ</t>
    </rPh>
    <rPh sb="10" eb="12">
      <t>コヅツミ</t>
    </rPh>
    <phoneticPr fontId="4"/>
  </si>
  <si>
    <t>RT-10A</t>
    <phoneticPr fontId="4"/>
  </si>
  <si>
    <t>-寿-かりんと(野菜・黒糖)(桐箱入)</t>
    <rPh sb="8" eb="10">
      <t>ヤサイ</t>
    </rPh>
    <rPh sb="11" eb="13">
      <t>コクトウ</t>
    </rPh>
    <phoneticPr fontId="4"/>
  </si>
  <si>
    <t>RT-10B</t>
    <phoneticPr fontId="4"/>
  </si>
  <si>
    <t>-寿-かりんと(野菜・塩キャラメル)(桐箱入)</t>
    <rPh sb="8" eb="10">
      <t>ヤサイ</t>
    </rPh>
    <rPh sb="11" eb="12">
      <t>シオ</t>
    </rPh>
    <phoneticPr fontId="4"/>
  </si>
  <si>
    <t>RT-10C</t>
    <phoneticPr fontId="4"/>
  </si>
  <si>
    <t>-寿-かりんと(黒糖・塩キャラメル)(桐箱入)</t>
    <rPh sb="8" eb="10">
      <t>コクトウ</t>
    </rPh>
    <rPh sb="11" eb="12">
      <t>シオ</t>
    </rPh>
    <phoneticPr fontId="4"/>
  </si>
  <si>
    <t>JA-10A</t>
    <phoneticPr fontId="4"/>
  </si>
  <si>
    <t>和洋折衷　御菓子１０Ａ</t>
    <rPh sb="0" eb="2">
      <t>ワヨウ</t>
    </rPh>
    <rPh sb="2" eb="4">
      <t>セッチュウ</t>
    </rPh>
    <rPh sb="5" eb="6">
      <t>オン</t>
    </rPh>
    <rPh sb="6" eb="8">
      <t>カシ</t>
    </rPh>
    <phoneticPr fontId="4"/>
  </si>
  <si>
    <t>JA-10B</t>
    <phoneticPr fontId="4"/>
  </si>
  <si>
    <t>和洋折衷　御菓子１０Ｂ</t>
    <rPh sb="0" eb="2">
      <t>ワヨウ</t>
    </rPh>
    <rPh sb="2" eb="4">
      <t>セッチュウ</t>
    </rPh>
    <rPh sb="5" eb="6">
      <t>オン</t>
    </rPh>
    <rPh sb="6" eb="8">
      <t>カシ</t>
    </rPh>
    <phoneticPr fontId="4"/>
  </si>
  <si>
    <t>JA-15D</t>
    <phoneticPr fontId="4"/>
  </si>
  <si>
    <t>和洋折衷　御菓子１５Ｄ</t>
    <rPh sb="0" eb="2">
      <t>ワヨウ</t>
    </rPh>
    <rPh sb="2" eb="4">
      <t>セッチュウ</t>
    </rPh>
    <rPh sb="5" eb="6">
      <t>オン</t>
    </rPh>
    <rPh sb="6" eb="8">
      <t>カシ</t>
    </rPh>
    <phoneticPr fontId="4"/>
  </si>
  <si>
    <t>KB1-10A</t>
    <phoneticPr fontId="4"/>
  </si>
  <si>
    <t>輪－ｒｉｎ－大きなたっぷり生バウム（木箱入）</t>
    <rPh sb="6" eb="7">
      <t>オオ</t>
    </rPh>
    <phoneticPr fontId="4"/>
  </si>
  <si>
    <t>KB1-15C</t>
    <phoneticPr fontId="4"/>
  </si>
  <si>
    <t>輪－ｒｉｎ－心からのおもてなし15Ｃ（木箱入）</t>
    <rPh sb="6" eb="7">
      <t>ココロ</t>
    </rPh>
    <phoneticPr fontId="4"/>
  </si>
  <si>
    <t>RS1-10E</t>
    <phoneticPr fontId="4"/>
  </si>
  <si>
    <t>ライレローズ　ティータイムセット１０Ｅ</t>
    <phoneticPr fontId="4"/>
  </si>
  <si>
    <t>RS1-10B</t>
    <phoneticPr fontId="4"/>
  </si>
  <si>
    <t>ライレローズ　ティータイムセット１０Ｂ</t>
    <phoneticPr fontId="4"/>
  </si>
  <si>
    <t>RS1-10K</t>
    <phoneticPr fontId="4"/>
  </si>
  <si>
    <t>ライレローズ　ペアプレート＆スイーツ１０Ｋ</t>
    <phoneticPr fontId="4"/>
  </si>
  <si>
    <t>LS-10A</t>
    <phoneticPr fontId="4"/>
  </si>
  <si>
    <t>ライレローズ　ペアティータイムセット１０A</t>
    <phoneticPr fontId="4"/>
  </si>
  <si>
    <t>RS1-10P</t>
    <phoneticPr fontId="4"/>
  </si>
  <si>
    <t>ライレローズ　スイーツアラカルト</t>
    <phoneticPr fontId="4"/>
  </si>
  <si>
    <t>MP1-10A</t>
    <phoneticPr fontId="4"/>
  </si>
  <si>
    <t>七宝　ペアマグ＆スイーツ１０Ａ</t>
    <phoneticPr fontId="4"/>
  </si>
  <si>
    <t>MP1-10B</t>
    <phoneticPr fontId="4"/>
  </si>
  <si>
    <t>七宝　ペアマグ＆スイーツ１０Ｂ</t>
    <phoneticPr fontId="4"/>
  </si>
  <si>
    <t>MP1-12C</t>
    <phoneticPr fontId="4"/>
  </si>
  <si>
    <t>七宝　ペアマグ＆スイーツ１２Ｃ</t>
    <phoneticPr fontId="4"/>
  </si>
  <si>
    <t>LOVE-10A</t>
    <phoneticPr fontId="4"/>
  </si>
  <si>
    <t>EI-10A</t>
    <phoneticPr fontId="4"/>
  </si>
  <si>
    <t>記念日の誓い　バウムクーヘン</t>
    <phoneticPr fontId="4"/>
  </si>
  <si>
    <t>EI-10B</t>
    <phoneticPr fontId="4"/>
  </si>
  <si>
    <t>ご縁に感謝　バウムクーヘン</t>
    <phoneticPr fontId="4"/>
  </si>
  <si>
    <t>EI-10C</t>
    <phoneticPr fontId="4"/>
  </si>
  <si>
    <t>二人の絆　パウンドケーキ（プレーン）</t>
    <phoneticPr fontId="4"/>
  </si>
  <si>
    <t>EI-10D</t>
    <phoneticPr fontId="4"/>
  </si>
  <si>
    <t>二人の絆　パウンドケーキ（チョコ）</t>
    <phoneticPr fontId="4"/>
  </si>
  <si>
    <t>EI-10E</t>
    <phoneticPr fontId="4"/>
  </si>
  <si>
    <t>笑顔あふれる愛されスイーツ</t>
    <phoneticPr fontId="4"/>
  </si>
  <si>
    <t>ANT-01</t>
    <phoneticPr fontId="4"/>
  </si>
  <si>
    <t>ANTQUE マジカルデニッシュ(メイプル×ショコラ)</t>
    <phoneticPr fontId="4"/>
  </si>
  <si>
    <t>ANT-02</t>
    <phoneticPr fontId="4"/>
  </si>
  <si>
    <t>ANTIQUE マジカルデニッシュ(ショコラ×ショコラ)</t>
    <phoneticPr fontId="4"/>
  </si>
  <si>
    <t>AI-03</t>
    <phoneticPr fontId="4"/>
  </si>
  <si>
    <t>ANTIQUE マジカルティータイムセット03</t>
    <phoneticPr fontId="4"/>
  </si>
  <si>
    <t>EM-01</t>
    <phoneticPr fontId="4"/>
  </si>
  <si>
    <t>ENMANづつみ01</t>
    <phoneticPr fontId="4"/>
  </si>
  <si>
    <t>EM-02</t>
    <phoneticPr fontId="4"/>
  </si>
  <si>
    <t>ENMANづつみ02</t>
    <phoneticPr fontId="4"/>
  </si>
  <si>
    <t>EM-03</t>
    <phoneticPr fontId="4"/>
  </si>
  <si>
    <t>ENMANづつみ03</t>
    <phoneticPr fontId="4"/>
  </si>
  <si>
    <t>IS-10A</t>
    <phoneticPr fontId="4"/>
  </si>
  <si>
    <t>特選伊勢たまり　(桐箱入)</t>
    <rPh sb="0" eb="2">
      <t>トクセン</t>
    </rPh>
    <rPh sb="2" eb="4">
      <t>イセ</t>
    </rPh>
    <rPh sb="9" eb="10">
      <t>キリ</t>
    </rPh>
    <rPh sb="10" eb="11">
      <t>ハコ</t>
    </rPh>
    <rPh sb="11" eb="12">
      <t>イ</t>
    </rPh>
    <phoneticPr fontId="4"/>
  </si>
  <si>
    <t>IS-12B</t>
    <phoneticPr fontId="4"/>
  </si>
  <si>
    <t>特選伊勢たまり　小皿付(桐箱入)</t>
    <rPh sb="0" eb="2">
      <t>トクセン</t>
    </rPh>
    <rPh sb="2" eb="4">
      <t>イセ</t>
    </rPh>
    <rPh sb="8" eb="10">
      <t>コザラ</t>
    </rPh>
    <rPh sb="10" eb="11">
      <t>ツキ</t>
    </rPh>
    <rPh sb="12" eb="13">
      <t>キリ</t>
    </rPh>
    <rPh sb="13" eb="14">
      <t>ハコ</t>
    </rPh>
    <rPh sb="14" eb="15">
      <t>イ</t>
    </rPh>
    <phoneticPr fontId="4"/>
  </si>
  <si>
    <t>AR-10A</t>
    <phoneticPr fontId="4"/>
  </si>
  <si>
    <t>ありがとう-南高梅-10A</t>
    <phoneticPr fontId="4"/>
  </si>
  <si>
    <t>TAI-1</t>
    <phoneticPr fontId="4"/>
  </si>
  <si>
    <t>OMEDETAIづくし</t>
    <phoneticPr fontId="4"/>
  </si>
  <si>
    <t>PD1-10B</t>
    <phoneticPr fontId="4"/>
  </si>
  <si>
    <t>ぺあＤＯＮ　１０Ｂ</t>
    <phoneticPr fontId="4"/>
  </si>
  <si>
    <t>KH1-10H</t>
    <phoneticPr fontId="4"/>
  </si>
  <si>
    <t>ＫＯＵＨＡＫＵ－かつお節－１０H</t>
    <phoneticPr fontId="4"/>
  </si>
  <si>
    <t>KH1-8A</t>
    <phoneticPr fontId="4"/>
  </si>
  <si>
    <t>ＫＯＵＨＡＫＵ－かつお節－８Ａ</t>
    <phoneticPr fontId="4"/>
  </si>
  <si>
    <t>UME-10A</t>
    <phoneticPr fontId="4"/>
  </si>
  <si>
    <t>紀州南高梅６粒(木箱入)</t>
    <rPh sb="0" eb="2">
      <t>キシュウ</t>
    </rPh>
    <rPh sb="2" eb="5">
      <t>ナンコウウメ</t>
    </rPh>
    <rPh sb="6" eb="7">
      <t>ツブ</t>
    </rPh>
    <rPh sb="8" eb="10">
      <t>キバコ</t>
    </rPh>
    <rPh sb="10" eb="11">
      <t>イ</t>
    </rPh>
    <phoneticPr fontId="4"/>
  </si>
  <si>
    <t>UME-15B</t>
    <phoneticPr fontId="4"/>
  </si>
  <si>
    <t>紀州南高梅９粒(木箱入)</t>
    <rPh sb="0" eb="2">
      <t>キシュウ</t>
    </rPh>
    <rPh sb="2" eb="5">
      <t>ナンコウウメ</t>
    </rPh>
    <rPh sb="6" eb="7">
      <t>ツブ</t>
    </rPh>
    <rPh sb="8" eb="10">
      <t>キバコ</t>
    </rPh>
    <rPh sb="10" eb="11">
      <t>イ</t>
    </rPh>
    <phoneticPr fontId="4"/>
  </si>
  <si>
    <t>US-1</t>
    <phoneticPr fontId="4"/>
  </si>
  <si>
    <t>紀州南高梅６粒(申年の梅入り)</t>
    <rPh sb="0" eb="2">
      <t>キシュウ</t>
    </rPh>
    <rPh sb="2" eb="5">
      <t>ナンコウウメ</t>
    </rPh>
    <rPh sb="6" eb="7">
      <t>ツブ</t>
    </rPh>
    <rPh sb="8" eb="10">
      <t>サルドシ</t>
    </rPh>
    <rPh sb="11" eb="12">
      <t>ウメ</t>
    </rPh>
    <rPh sb="12" eb="13">
      <t>イ</t>
    </rPh>
    <phoneticPr fontId="4"/>
  </si>
  <si>
    <t>KU-10A</t>
    <phoneticPr fontId="4"/>
  </si>
  <si>
    <t>幸福うさぎ１０Ａ</t>
    <rPh sb="0" eb="2">
      <t>コウフク</t>
    </rPh>
    <phoneticPr fontId="4"/>
  </si>
  <si>
    <t>RK1-10E</t>
    <phoneticPr fontId="4"/>
  </si>
  <si>
    <t>うさぎ　和心１０Ｅ</t>
    <phoneticPr fontId="4"/>
  </si>
  <si>
    <t>MS-10B</t>
    <phoneticPr fontId="4"/>
  </si>
  <si>
    <t>Ｍｏｄｅｒｎ－モダン七宝－１０Ｂ</t>
    <rPh sb="10" eb="12">
      <t>シッポウ</t>
    </rPh>
    <phoneticPr fontId="4"/>
  </si>
  <si>
    <t>YD-10A</t>
    <phoneticPr fontId="4"/>
  </si>
  <si>
    <t>幸せ舞うさぎ</t>
    <phoneticPr fontId="4"/>
  </si>
  <si>
    <t>YD-10F</t>
    <phoneticPr fontId="4"/>
  </si>
  <si>
    <t>華小町01</t>
    <phoneticPr fontId="4"/>
  </si>
  <si>
    <t>YD-10E</t>
    <phoneticPr fontId="4"/>
  </si>
  <si>
    <t>幸せ夢づつみ02</t>
    <phoneticPr fontId="4"/>
  </si>
  <si>
    <t>YD-10B</t>
    <phoneticPr fontId="4"/>
  </si>
  <si>
    <t>花華01</t>
    <phoneticPr fontId="4"/>
  </si>
  <si>
    <t>YD-10D</t>
    <phoneticPr fontId="4"/>
  </si>
  <si>
    <t>幸せ夢づつみ01</t>
    <phoneticPr fontId="4"/>
  </si>
  <si>
    <t>EB-1</t>
    <phoneticPr fontId="4"/>
  </si>
  <si>
    <t>ENERGY　BOX　ゲストにエナジーを</t>
    <phoneticPr fontId="4"/>
  </si>
  <si>
    <t>SSA-05</t>
  </si>
  <si>
    <t>SSA　REAL　IMABARI　TOWEL</t>
    <phoneticPr fontId="4"/>
  </si>
  <si>
    <t>SSA-01</t>
    <phoneticPr fontId="4"/>
  </si>
  <si>
    <t>SSA　REAL　BODY MAKING GIFT</t>
    <phoneticPr fontId="4"/>
  </si>
  <si>
    <t>SSA-02</t>
  </si>
  <si>
    <t>SSA　REAL　HERBAL TEA</t>
    <phoneticPr fontId="4"/>
  </si>
  <si>
    <t>SSA-03</t>
    <phoneticPr fontId="4"/>
  </si>
  <si>
    <t>SSA　REAL　KURONINNIKU</t>
    <phoneticPr fontId="4"/>
  </si>
  <si>
    <t>SSA-04</t>
  </si>
  <si>
    <t>SSA　REAL  SALT</t>
    <phoneticPr fontId="4"/>
  </si>
  <si>
    <t>AB-1</t>
    <phoneticPr fontId="4"/>
  </si>
  <si>
    <t>アニバーサリーバウムクーヘン</t>
    <phoneticPr fontId="4"/>
  </si>
  <si>
    <t>AB-2</t>
    <phoneticPr fontId="4"/>
  </si>
  <si>
    <t>アニバーサリーバウムクーヘン(春夏)</t>
    <phoneticPr fontId="4"/>
  </si>
  <si>
    <t>AB-3</t>
    <phoneticPr fontId="4"/>
  </si>
  <si>
    <t>アニバーサリーバウムクーヘン(秋冬)</t>
    <phoneticPr fontId="4"/>
  </si>
  <si>
    <t>C3-BL</t>
    <phoneticPr fontId="4"/>
  </si>
  <si>
    <t>チーズ・チーズ・チーズ(BL)</t>
    <phoneticPr fontId="4"/>
  </si>
  <si>
    <t>C3-BR</t>
    <phoneticPr fontId="4"/>
  </si>
  <si>
    <t>チーズ・チーズ・チーズ(BR)</t>
    <phoneticPr fontId="4"/>
  </si>
  <si>
    <t>HAPPY-10F</t>
    <phoneticPr fontId="4"/>
  </si>
  <si>
    <t>ＬＯＶＥ２マフィン＆ペアローズ(ラブリーBOX仕様)</t>
    <phoneticPr fontId="4"/>
  </si>
  <si>
    <t>HAPPY-10G</t>
    <phoneticPr fontId="4"/>
  </si>
  <si>
    <t>ＬＯＶＥ２マフィン＆ペアリング(ラブリーBOX仕様)</t>
    <phoneticPr fontId="4"/>
  </si>
  <si>
    <t>HAPPY-10C</t>
    <phoneticPr fontId="4"/>
  </si>
  <si>
    <t>HD1-10A</t>
    <phoneticPr fontId="4"/>
  </si>
  <si>
    <t>HD1-10B</t>
    <phoneticPr fontId="4"/>
  </si>
  <si>
    <t>よつ葉のハートデニッシュ（チョコマープル）</t>
    <phoneticPr fontId="4"/>
  </si>
  <si>
    <t>HD1-10C</t>
    <phoneticPr fontId="4"/>
  </si>
  <si>
    <t>よつ葉のハートデニッシュ（メープル＆チョコマーブル）</t>
    <phoneticPr fontId="4"/>
  </si>
  <si>
    <t>HD1-12G</t>
    <phoneticPr fontId="4"/>
  </si>
  <si>
    <t>よつ葉のハートデニッシュ（メープル）＆カフェ</t>
    <phoneticPr fontId="4"/>
  </si>
  <si>
    <t>HD1-12H</t>
    <phoneticPr fontId="4"/>
  </si>
  <si>
    <t>よつ葉のハートデニッシュ（チョコマーブル）＆カフェ</t>
    <phoneticPr fontId="4"/>
  </si>
  <si>
    <t>HD1-12I</t>
    <phoneticPr fontId="4"/>
  </si>
  <si>
    <t>よつ葉のハートデニッシュ（メープル＆チョコマーブル）＆カフェ</t>
    <phoneticPr fontId="4"/>
  </si>
  <si>
    <t>HP-01</t>
    <phoneticPr fontId="4"/>
  </si>
  <si>
    <t>甘～いバニラな贈り物01</t>
    <phoneticPr fontId="4"/>
  </si>
  <si>
    <t>YA1-10D</t>
    <phoneticPr fontId="4"/>
  </si>
  <si>
    <t>パティスリー・ドルチェ１０Ｄ</t>
    <phoneticPr fontId="4"/>
  </si>
  <si>
    <t>YA1-8C</t>
    <phoneticPr fontId="4"/>
  </si>
  <si>
    <t>パティスリー・ドルチェ８Ｃ</t>
    <phoneticPr fontId="4"/>
  </si>
  <si>
    <t>LO-1</t>
    <phoneticPr fontId="4"/>
  </si>
  <si>
    <t>I LOVE チョコレート</t>
    <phoneticPr fontId="4"/>
  </si>
  <si>
    <t>LO-2</t>
    <phoneticPr fontId="4"/>
  </si>
  <si>
    <t>I LOVE ストロベリー</t>
    <phoneticPr fontId="4"/>
  </si>
  <si>
    <t>YUI-10A</t>
    <phoneticPr fontId="4"/>
  </si>
  <si>
    <t>YUI-10B</t>
    <phoneticPr fontId="4"/>
  </si>
  <si>
    <t>YUI-10G</t>
    <phoneticPr fontId="4"/>
  </si>
  <si>
    <t>YUI-10H</t>
    <phoneticPr fontId="4"/>
  </si>
  <si>
    <t>YUI-8E</t>
    <phoneticPr fontId="4"/>
  </si>
  <si>
    <t>YUI-8F</t>
    <phoneticPr fontId="4"/>
  </si>
  <si>
    <t>SP-10A</t>
    <phoneticPr fontId="4"/>
  </si>
  <si>
    <t>-寿-バウムクーヘン(桐箱入)</t>
    <phoneticPr fontId="4"/>
  </si>
  <si>
    <t>商品番号</t>
    <rPh sb="0" eb="2">
      <t>ショウヒン</t>
    </rPh>
    <rPh sb="2" eb="4">
      <t>バンゴウ</t>
    </rPh>
    <phoneticPr fontId="4"/>
  </si>
  <si>
    <t>商品名</t>
    <rPh sb="0" eb="2">
      <t>ショウヒン</t>
    </rPh>
    <rPh sb="2" eb="3">
      <t>メイ</t>
    </rPh>
    <phoneticPr fontId="4"/>
  </si>
  <si>
    <t>寿</t>
    <rPh sb="0" eb="1">
      <t>コトブキ</t>
    </rPh>
    <phoneticPr fontId="4"/>
  </si>
  <si>
    <t>会場名</t>
    <rPh sb="0" eb="2">
      <t>カイジョウ</t>
    </rPh>
    <rPh sb="2" eb="3">
      <t>メイ</t>
    </rPh>
    <phoneticPr fontId="4"/>
  </si>
  <si>
    <t>※名入れ商品は40日前までにご注文ください。お申込み後のキャンセルはお受けできませんので、ご了承ください。</t>
    <rPh sb="23" eb="25">
      <t>モウシコ</t>
    </rPh>
    <rPh sb="26" eb="27">
      <t>アト</t>
    </rPh>
    <rPh sb="35" eb="36">
      <t>ウ</t>
    </rPh>
    <rPh sb="46" eb="48">
      <t>リョウショウ</t>
    </rPh>
    <phoneticPr fontId="4"/>
  </si>
  <si>
    <t>※納期に１か月以上かかる商品もございます。在庫確認の上ご注文ください。</t>
    <rPh sb="1" eb="3">
      <t>ノウキ</t>
    </rPh>
    <rPh sb="6" eb="7">
      <t>ゲツ</t>
    </rPh>
    <rPh sb="7" eb="9">
      <t>イジョウ</t>
    </rPh>
    <rPh sb="12" eb="14">
      <t>ショウヒン</t>
    </rPh>
    <rPh sb="21" eb="23">
      <t>ザイコ</t>
    </rPh>
    <rPh sb="23" eb="25">
      <t>カクニン</t>
    </rPh>
    <rPh sb="26" eb="27">
      <t>ウエ</t>
    </rPh>
    <rPh sb="28" eb="30">
      <t>チュウモン</t>
    </rPh>
    <phoneticPr fontId="4"/>
  </si>
  <si>
    <t>702-0022</t>
    <phoneticPr fontId="4"/>
  </si>
  <si>
    <t>702-0031</t>
    <phoneticPr fontId="4"/>
  </si>
  <si>
    <t>　</t>
    <phoneticPr fontId="4"/>
  </si>
  <si>
    <t>・</t>
    <phoneticPr fontId="4"/>
  </si>
  <si>
    <t>※この商品は箱サイズが長すぎるため対象外です※　FOREVER　ラブバウム</t>
    <rPh sb="3" eb="5">
      <t>ショウヒン</t>
    </rPh>
    <rPh sb="6" eb="7">
      <t>ハコ</t>
    </rPh>
    <rPh sb="11" eb="12">
      <t>ナガ</t>
    </rPh>
    <rPh sb="17" eb="20">
      <t>タイショウガイ</t>
    </rPh>
    <phoneticPr fontId="4"/>
  </si>
  <si>
    <t>　※お熨斗の表記が</t>
    <rPh sb="3" eb="5">
      <t>ノシ</t>
    </rPh>
    <rPh sb="6" eb="8">
      <t>ヒョウキ</t>
    </rPh>
    <phoneticPr fontId="4"/>
  </si>
  <si>
    <t>※新郎が右、新婦が左となります。</t>
    <rPh sb="1" eb="3">
      <t>シンロウ</t>
    </rPh>
    <rPh sb="4" eb="5">
      <t>ミギ</t>
    </rPh>
    <rPh sb="6" eb="8">
      <t>シンプ</t>
    </rPh>
    <rPh sb="9" eb="10">
      <t>ヒダリ</t>
    </rPh>
    <phoneticPr fontId="4"/>
  </si>
  <si>
    <t>※ご指定が無い場合は上記の通り（名字・漢字表記）になります。</t>
    <rPh sb="16" eb="18">
      <t>ミョウジ</t>
    </rPh>
    <rPh sb="19" eb="21">
      <t>カンジ</t>
    </rPh>
    <rPh sb="21" eb="23">
      <t>ヒョウキ</t>
    </rPh>
    <phoneticPr fontId="4"/>
  </si>
  <si>
    <t>※カードはラッピングに連動したデザインとなりますので変更できません。</t>
    <rPh sb="11" eb="13">
      <t>レンドウ</t>
    </rPh>
    <rPh sb="26" eb="28">
      <t>ヘンコウ</t>
    </rPh>
    <phoneticPr fontId="4"/>
  </si>
  <si>
    <t>　　名字以外をご希望の場合は　</t>
    <rPh sb="8" eb="10">
      <t>キボウ</t>
    </rPh>
    <rPh sb="11" eb="13">
      <t>バアイ</t>
    </rPh>
    <phoneticPr fontId="4"/>
  </si>
  <si>
    <t>※品番をご選択ください※</t>
    <rPh sb="1" eb="3">
      <t>ヒンバン</t>
    </rPh>
    <rPh sb="5" eb="7">
      <t>センタク</t>
    </rPh>
    <phoneticPr fontId="4"/>
  </si>
  <si>
    <t>※　入力のご注意点　※</t>
    <rPh sb="2" eb="4">
      <t>ニュウリョク</t>
    </rPh>
    <rPh sb="6" eb="8">
      <t>チュウイ</t>
    </rPh>
    <rPh sb="8" eb="9">
      <t>テン</t>
    </rPh>
    <phoneticPr fontId="4"/>
  </si>
  <si>
    <t>※ラッピング</t>
    <phoneticPr fontId="4"/>
  </si>
  <si>
    <t>※ご選択ください※</t>
    <rPh sb="2" eb="4">
      <t>センタク</t>
    </rPh>
    <phoneticPr fontId="4"/>
  </si>
  <si>
    <t>熊野筆 ウォールナット・ハートチークブラシ</t>
    <rPh sb="0" eb="2">
      <t>クマノ</t>
    </rPh>
    <rPh sb="2" eb="3">
      <t>フデ</t>
    </rPh>
    <phoneticPr fontId="4"/>
  </si>
  <si>
    <t>商品名</t>
    <rPh sb="0" eb="3">
      <t>ショウヒンメイ</t>
    </rPh>
    <phoneticPr fontId="4"/>
  </si>
  <si>
    <t xml:space="preserve">李荘窯　名入れ 組湯呑 </t>
    <rPh sb="4" eb="5">
      <t>ナ</t>
    </rPh>
    <rPh sb="5" eb="6">
      <t>イ</t>
    </rPh>
    <rPh sb="8" eb="9">
      <t>クミ</t>
    </rPh>
    <rPh sb="9" eb="11">
      <t>ユノミ</t>
    </rPh>
    <phoneticPr fontId="4"/>
  </si>
  <si>
    <t xml:space="preserve">李荘窯　名入れ 組飯碗 </t>
    <rPh sb="4" eb="5">
      <t>ナ</t>
    </rPh>
    <rPh sb="5" eb="6">
      <t>イ</t>
    </rPh>
    <rPh sb="8" eb="9">
      <t>クミ</t>
    </rPh>
    <rPh sb="9" eb="10">
      <t>メシ</t>
    </rPh>
    <rPh sb="10" eb="11">
      <t>ワン</t>
    </rPh>
    <phoneticPr fontId="4"/>
  </si>
  <si>
    <t>李荘窯　名入れ 飯碗・湯呑</t>
    <rPh sb="4" eb="5">
      <t>ナ</t>
    </rPh>
    <rPh sb="5" eb="6">
      <t>イ</t>
    </rPh>
    <rPh sb="8" eb="9">
      <t>メシ</t>
    </rPh>
    <rPh sb="9" eb="10">
      <t>ワン</t>
    </rPh>
    <rPh sb="11" eb="13">
      <t>ユノミ</t>
    </rPh>
    <phoneticPr fontId="4"/>
  </si>
  <si>
    <r>
      <t>イニシャルグラスSP ダイヤモンド</t>
    </r>
    <r>
      <rPr>
        <sz val="11"/>
        <color indexed="23"/>
        <rFont val="ＭＳ Ｐゴシック"/>
        <family val="3"/>
        <charset val="128"/>
      </rPr>
      <t>（4月</t>
    </r>
    <rPh sb="19" eb="20">
      <t>ガツ</t>
    </rPh>
    <phoneticPr fontId="4"/>
  </si>
  <si>
    <r>
      <t>イニシャルグラスSP ルビー</t>
    </r>
    <r>
      <rPr>
        <sz val="11"/>
        <color indexed="23"/>
        <rFont val="ＭＳ Ｐゴシック"/>
        <family val="3"/>
        <charset val="128"/>
      </rPr>
      <t xml:space="preserve">（7月） </t>
    </r>
    <rPh sb="16" eb="17">
      <t>ガツ</t>
    </rPh>
    <phoneticPr fontId="4"/>
  </si>
  <si>
    <r>
      <t>イニシャルグラス エメラルド</t>
    </r>
    <r>
      <rPr>
        <sz val="11"/>
        <color indexed="23"/>
        <rFont val="ＭＳ Ｐゴシック"/>
        <family val="3"/>
        <charset val="128"/>
      </rPr>
      <t xml:space="preserve">（5月） </t>
    </r>
    <rPh sb="16" eb="17">
      <t>ガツ</t>
    </rPh>
    <phoneticPr fontId="4"/>
  </si>
  <si>
    <r>
      <t>イニシャルグラス タンザナイト</t>
    </r>
    <r>
      <rPr>
        <sz val="11"/>
        <color indexed="23"/>
        <rFont val="ＭＳ Ｐゴシック"/>
        <family val="3"/>
        <charset val="128"/>
      </rPr>
      <t xml:space="preserve">（12月） </t>
    </r>
    <rPh sb="18" eb="19">
      <t>ガツ</t>
    </rPh>
    <phoneticPr fontId="4"/>
  </si>
  <si>
    <t>商品名（名入れ）</t>
    <rPh sb="0" eb="3">
      <t>ショウヒンメイ</t>
    </rPh>
    <rPh sb="4" eb="5">
      <t>ナ</t>
    </rPh>
    <rPh sb="5" eb="6">
      <t>イ</t>
    </rPh>
    <phoneticPr fontId="4"/>
  </si>
  <si>
    <t>熊野筆 ハートのチークブラシ　名入れ</t>
    <rPh sb="0" eb="2">
      <t>クマノ</t>
    </rPh>
    <rPh sb="2" eb="3">
      <t>フデ</t>
    </rPh>
    <rPh sb="15" eb="16">
      <t>ナ</t>
    </rPh>
    <rPh sb="16" eb="17">
      <t>イ</t>
    </rPh>
    <phoneticPr fontId="4"/>
  </si>
  <si>
    <t>熊野筆 チーク＆洗顔ブラシ 　名入れ</t>
    <rPh sb="0" eb="2">
      <t>クマノ</t>
    </rPh>
    <rPh sb="2" eb="3">
      <t>フデ</t>
    </rPh>
    <phoneticPr fontId="4"/>
  </si>
  <si>
    <t>熊野筆 パウダー＆チークブラシ 　名入れ</t>
    <rPh sb="0" eb="2">
      <t>クマノ</t>
    </rPh>
    <rPh sb="2" eb="3">
      <t>フデ</t>
    </rPh>
    <phoneticPr fontId="4"/>
  </si>
  <si>
    <t>クロス クリックボールペン　ミッドナイトブルー　名入れ</t>
    <phoneticPr fontId="4"/>
  </si>
  <si>
    <t>クロス クリックボールペン　クローム 　名入れ</t>
    <phoneticPr fontId="4"/>
  </si>
  <si>
    <t>クロス クリックボールペン　レッド　名入れ</t>
    <phoneticPr fontId="4"/>
  </si>
  <si>
    <t>クロス　ＡＴＸマットクローム　ボールペン　名入れ</t>
    <phoneticPr fontId="4"/>
  </si>
  <si>
    <t>クロス ATXバソールトブラック ボールペン　名入れ</t>
    <phoneticPr fontId="4"/>
  </si>
  <si>
    <t>コパン食卓セット （P） 　名入れ</t>
    <phoneticPr fontId="4"/>
  </si>
  <si>
    <t>コパン食卓セット （G） 　名入れ</t>
    <phoneticPr fontId="4"/>
  </si>
  <si>
    <r>
      <t>イニシャルグラスSP ガーネット</t>
    </r>
    <r>
      <rPr>
        <sz val="11"/>
        <color indexed="23"/>
        <rFont val="ＭＳ Ｐゴシック"/>
        <family val="3"/>
        <charset val="128"/>
      </rPr>
      <t>（1月）　</t>
    </r>
    <rPh sb="18" eb="19">
      <t>ガツ</t>
    </rPh>
    <phoneticPr fontId="4"/>
  </si>
  <si>
    <t>A</t>
    <phoneticPr fontId="4"/>
  </si>
  <si>
    <t>B</t>
    <phoneticPr fontId="4"/>
  </si>
  <si>
    <t>C</t>
    <phoneticPr fontId="4"/>
  </si>
  <si>
    <t>D</t>
    <phoneticPr fontId="4"/>
  </si>
  <si>
    <t>E</t>
    <phoneticPr fontId="4"/>
  </si>
  <si>
    <t>F</t>
    <phoneticPr fontId="4"/>
  </si>
  <si>
    <t>G</t>
    <phoneticPr fontId="4"/>
  </si>
  <si>
    <t>H</t>
    <phoneticPr fontId="4"/>
  </si>
  <si>
    <t>Ｉ</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</si>
  <si>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</si>
  <si>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</si>
  <si>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</si>
  <si>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</si>
  <si>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</si>
  <si>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</si>
  <si>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</si>
  <si>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</si>
  <si>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</si>
  <si>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</si>
  <si>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</si>
  <si>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</si>
  <si>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</si>
  <si>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</si>
  <si>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</si>
  <si>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</si>
  <si>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Z</t>
    <phoneticPr fontId="4"/>
  </si>
  <si>
    <t>※選択※</t>
    <rPh sb="1" eb="3">
      <t>センタク</t>
    </rPh>
    <phoneticPr fontId="4"/>
  </si>
  <si>
    <t>702-111A： ガーネット（1月）　</t>
    <phoneticPr fontId="4"/>
  </si>
  <si>
    <t xml:space="preserve">702-111C：ルビー（7月） </t>
    <phoneticPr fontId="4"/>
  </si>
  <si>
    <t>702-111B：ダイヤモンド（4月）</t>
    <phoneticPr fontId="4"/>
  </si>
  <si>
    <t>702-111D：アメジスト（2月）</t>
    <phoneticPr fontId="4"/>
  </si>
  <si>
    <t>702-111E：アクアマリン（3月）</t>
    <phoneticPr fontId="4"/>
  </si>
  <si>
    <t xml:space="preserve">702-111F：エメラルド（5月） </t>
    <phoneticPr fontId="4"/>
  </si>
  <si>
    <t>702-111G：ムーンストーン（6月）</t>
    <phoneticPr fontId="4"/>
  </si>
  <si>
    <t>702-111H：ペリドット（8月）</t>
    <phoneticPr fontId="4"/>
  </si>
  <si>
    <t>702-111I：ブルーサファイア（9月）</t>
    <phoneticPr fontId="4"/>
  </si>
  <si>
    <t>702-111J：ピンクトルマリン（10月）</t>
    <phoneticPr fontId="4"/>
  </si>
  <si>
    <t>702-111K：シトリン（11月）</t>
    <phoneticPr fontId="4"/>
  </si>
  <si>
    <t xml:space="preserve">702-111L：タンザナイト（12月） </t>
    <phoneticPr fontId="4"/>
  </si>
  <si>
    <t>1月</t>
  </si>
  <si>
    <t>1日</t>
  </si>
  <si>
    <t>2017年</t>
    <phoneticPr fontId="4"/>
  </si>
  <si>
    <t>曜日</t>
  </si>
  <si>
    <t>（ふりがな）</t>
    <phoneticPr fontId="4"/>
  </si>
  <si>
    <t>バンケット名</t>
    <phoneticPr fontId="4"/>
  </si>
  <si>
    <t>挙式日</t>
    <rPh sb="0" eb="2">
      <t>キョシキ</t>
    </rPh>
    <rPh sb="2" eb="3">
      <t>ニチ</t>
    </rPh>
    <phoneticPr fontId="4"/>
  </si>
  <si>
    <t>〒</t>
    <phoneticPr fontId="4"/>
  </si>
  <si>
    <t>会場ＴＥＬ</t>
    <rPh sb="0" eb="2">
      <t>カイジョウ</t>
    </rPh>
    <phoneticPr fontId="4"/>
  </si>
  <si>
    <t>担当者様名</t>
    <rPh sb="0" eb="2">
      <t>タントウ</t>
    </rPh>
    <rPh sb="2" eb="3">
      <t>シャ</t>
    </rPh>
    <rPh sb="3" eb="4">
      <t>サマ</t>
    </rPh>
    <rPh sb="4" eb="5">
      <t>メイ</t>
    </rPh>
    <phoneticPr fontId="4"/>
  </si>
  <si>
    <t>　納品日時</t>
    <rPh sb="1" eb="3">
      <t>ノウヒン</t>
    </rPh>
    <rPh sb="3" eb="4">
      <t>ニチ</t>
    </rPh>
    <rPh sb="4" eb="5">
      <t>ジ</t>
    </rPh>
    <phoneticPr fontId="4"/>
  </si>
  <si>
    <t>ご両家名</t>
    <rPh sb="1" eb="2">
      <t>リョウ</t>
    </rPh>
    <rPh sb="2" eb="3">
      <t>イエ</t>
    </rPh>
    <rPh sb="3" eb="4">
      <t>メイ</t>
    </rPh>
    <phoneticPr fontId="4"/>
  </si>
  <si>
    <t>新郎名</t>
    <rPh sb="0" eb="2">
      <t>シンロウ</t>
    </rPh>
    <rPh sb="2" eb="3">
      <t>メイ</t>
    </rPh>
    <phoneticPr fontId="4"/>
  </si>
  <si>
    <t>新婦名</t>
    <rPh sb="0" eb="2">
      <t>シンプ</t>
    </rPh>
    <rPh sb="2" eb="3">
      <t>メイ</t>
    </rPh>
    <phoneticPr fontId="4"/>
  </si>
  <si>
    <t>（姓）</t>
    <rPh sb="1" eb="2">
      <t>セイ</t>
    </rPh>
    <phoneticPr fontId="4"/>
  </si>
  <si>
    <t>（名）</t>
    <rPh sb="1" eb="2">
      <t>メイ</t>
    </rPh>
    <phoneticPr fontId="4"/>
  </si>
  <si>
    <t>お支払方法</t>
    <rPh sb="1" eb="3">
      <t>シハライ</t>
    </rPh>
    <rPh sb="3" eb="5">
      <t>ホウホウ</t>
    </rPh>
    <phoneticPr fontId="4"/>
  </si>
  <si>
    <t>※銀行振込の方は以下ご入力ください。</t>
    <rPh sb="1" eb="3">
      <t>ギンコウ</t>
    </rPh>
    <rPh sb="3" eb="5">
      <t>フリコミ</t>
    </rPh>
    <rPh sb="6" eb="7">
      <t>カタ</t>
    </rPh>
    <rPh sb="8" eb="10">
      <t>イカ</t>
    </rPh>
    <rPh sb="11" eb="13">
      <t>ニュウリョク</t>
    </rPh>
    <phoneticPr fontId="4"/>
  </si>
  <si>
    <t>振込予定日</t>
    <rPh sb="0" eb="2">
      <t>フリコミ</t>
    </rPh>
    <rPh sb="2" eb="4">
      <t>ヨテイ</t>
    </rPh>
    <rPh sb="4" eb="5">
      <t>ニチ</t>
    </rPh>
    <phoneticPr fontId="4"/>
  </si>
  <si>
    <t>お届け先</t>
    <rPh sb="1" eb="2">
      <t>トド</t>
    </rPh>
    <rPh sb="3" eb="4">
      <t>サキ</t>
    </rPh>
    <phoneticPr fontId="4"/>
  </si>
  <si>
    <t>ナチュラルネームスタンド（2個セット）&lt;ご両家名カード付&gt;</t>
    <rPh sb="14" eb="15">
      <t>コ</t>
    </rPh>
    <phoneticPr fontId="4"/>
  </si>
  <si>
    <t>ペーパーラウンドオーナメント（5個1セット）</t>
    <rPh sb="16" eb="17">
      <t>コ</t>
    </rPh>
    <phoneticPr fontId="4"/>
  </si>
  <si>
    <t>受付3点セット（Natural）</t>
    <rPh sb="0" eb="2">
      <t>ウケツケ</t>
    </rPh>
    <rPh sb="3" eb="4">
      <t>テン</t>
    </rPh>
    <phoneticPr fontId="4"/>
  </si>
  <si>
    <t>ウェルカム アイビーツリー（40個セット）</t>
    <rPh sb="16" eb="17">
      <t>コ</t>
    </rPh>
    <phoneticPr fontId="4"/>
  </si>
  <si>
    <t>クローバーテトラキャンディー 単品</t>
    <rPh sb="15" eb="17">
      <t>タンピン</t>
    </rPh>
    <phoneticPr fontId="4"/>
  </si>
  <si>
    <t>708-043</t>
  </si>
  <si>
    <t>708-044</t>
  </si>
  <si>
    <t>708-045</t>
  </si>
  <si>
    <t>ボタニカル ウェルカムボード（32個セット）</t>
    <rPh sb="17" eb="18">
      <t>コ</t>
    </rPh>
    <phoneticPr fontId="4"/>
  </si>
  <si>
    <t>ボタニカル テトラBOX 単品　</t>
    <rPh sb="13" eb="15">
      <t>タンピン</t>
    </rPh>
    <phoneticPr fontId="4"/>
  </si>
  <si>
    <t>Antique Flowerネームスタンド（2個セット）&lt;ご両家名カード付&gt;</t>
    <rPh sb="23" eb="24">
      <t>コ</t>
    </rPh>
    <phoneticPr fontId="4"/>
  </si>
  <si>
    <t>708-064</t>
  </si>
  <si>
    <t>受付3点セット（Antique Flower）</t>
    <rPh sb="0" eb="2">
      <t>ウケツケ</t>
    </rPh>
    <rPh sb="3" eb="4">
      <t>テン</t>
    </rPh>
    <phoneticPr fontId="4"/>
  </si>
  <si>
    <t>Antique Flower ゲストブック（60枚セット）</t>
    <rPh sb="24" eb="25">
      <t>マイ</t>
    </rPh>
    <phoneticPr fontId="4"/>
  </si>
  <si>
    <t>グラスカード（ちょうちょ）10枚</t>
    <rPh sb="15" eb="16">
      <t>マイ</t>
    </rPh>
    <phoneticPr fontId="4"/>
  </si>
  <si>
    <t>Antique Flower ウェルカムフレーム（48個セット）</t>
    <rPh sb="27" eb="28">
      <t>コ</t>
    </rPh>
    <phoneticPr fontId="4"/>
  </si>
  <si>
    <t>Antique Flower BOX 単品</t>
    <rPh sb="19" eb="21">
      <t>タンピン</t>
    </rPh>
    <phoneticPr fontId="4"/>
  </si>
  <si>
    <t>708-083</t>
  </si>
  <si>
    <t>承認リボンリース（リボン30個セット）</t>
    <rPh sb="0" eb="2">
      <t>ショウニン</t>
    </rPh>
    <rPh sb="14" eb="15">
      <t>コ</t>
    </rPh>
    <phoneticPr fontId="4"/>
  </si>
  <si>
    <t>708-084</t>
  </si>
  <si>
    <t>承認リボン（10個）</t>
    <rPh sb="0" eb="2">
      <t>ショウニン</t>
    </rPh>
    <rPh sb="8" eb="9">
      <t>コ</t>
    </rPh>
    <phoneticPr fontId="4"/>
  </si>
  <si>
    <t>Blooming BOX ウェルカム（50個セット）</t>
    <rPh sb="21" eb="22">
      <t>コ</t>
    </rPh>
    <phoneticPr fontId="4"/>
  </si>
  <si>
    <t>708-092</t>
  </si>
  <si>
    <t>Blooming BOX ウェルカム（30個セット）</t>
    <rPh sb="21" eb="22">
      <t>コ</t>
    </rPh>
    <phoneticPr fontId="4"/>
  </si>
  <si>
    <t>708-093</t>
  </si>
  <si>
    <t>Blooming BOX 単品</t>
    <rPh sb="13" eb="15">
      <t>タンピン</t>
    </rPh>
    <phoneticPr fontId="4"/>
  </si>
  <si>
    <t>708-094</t>
  </si>
  <si>
    <t>Blooming フラワークラウン（花冠）</t>
    <rPh sb="18" eb="19">
      <t>ハナ</t>
    </rPh>
    <rPh sb="19" eb="20">
      <t>カンムリ</t>
    </rPh>
    <phoneticPr fontId="4"/>
  </si>
  <si>
    <t>708-095</t>
  </si>
  <si>
    <t>708-096</t>
  </si>
  <si>
    <t>RINGネームスタンド（2個セット）</t>
    <rPh sb="13" eb="14">
      <t>コ</t>
    </rPh>
    <phoneticPr fontId="4"/>
  </si>
  <si>
    <t>フラワーデコレーション（5個1セット）</t>
    <rPh sb="13" eb="14">
      <t>コ</t>
    </rPh>
    <phoneticPr fontId="4"/>
  </si>
  <si>
    <t>受付3点セット（White Wedding）</t>
    <rPh sb="0" eb="2">
      <t>ウケツケ</t>
    </rPh>
    <rPh sb="3" eb="4">
      <t>テン</t>
    </rPh>
    <phoneticPr fontId="4"/>
  </si>
  <si>
    <t>708-116</t>
  </si>
  <si>
    <t>NEWホワイトウェディングケーキ（72個セット）</t>
    <rPh sb="19" eb="20">
      <t>コ</t>
    </rPh>
    <phoneticPr fontId="4"/>
  </si>
  <si>
    <t>708-122</t>
  </si>
  <si>
    <t>NEWホワイトウェディングプチ 単品</t>
    <rPh sb="16" eb="18">
      <t>タンピン</t>
    </rPh>
    <phoneticPr fontId="4"/>
  </si>
  <si>
    <t>RINGゲストボード（60枚セット）</t>
    <rPh sb="13" eb="14">
      <t>マイ</t>
    </rPh>
    <phoneticPr fontId="4"/>
  </si>
  <si>
    <t>708-124</t>
  </si>
  <si>
    <t>ゲストボード用チップ 追加分（10枚）</t>
    <rPh sb="6" eb="7">
      <t>ヨウ</t>
    </rPh>
    <rPh sb="11" eb="14">
      <t>ツイカブン</t>
    </rPh>
    <rPh sb="17" eb="18">
      <t>マイ</t>
    </rPh>
    <phoneticPr fontId="4"/>
  </si>
  <si>
    <t>Shiny クラウンスプーンタワー（52本セット）</t>
    <rPh sb="20" eb="21">
      <t>ホン</t>
    </rPh>
    <phoneticPr fontId="4"/>
  </si>
  <si>
    <t>クラウンスプーン 単品</t>
    <rPh sb="9" eb="11">
      <t>タンピン</t>
    </rPh>
    <phoneticPr fontId="4"/>
  </si>
  <si>
    <t>ウェルカム Frulaバスケット（24本セット）</t>
    <rPh sb="19" eb="20">
      <t>ホン</t>
    </rPh>
    <phoneticPr fontId="4"/>
  </si>
  <si>
    <t>セルデ・クルール バスソルト（7種アソート）</t>
    <rPh sb="16" eb="17">
      <t>シュ</t>
    </rPh>
    <phoneticPr fontId="4"/>
  </si>
  <si>
    <t>BEACH ウェルカムクリアタワー（48個セット）</t>
    <rPh sb="20" eb="21">
      <t>コ</t>
    </rPh>
    <phoneticPr fontId="4"/>
  </si>
  <si>
    <t>708-154</t>
  </si>
  <si>
    <t>ビーチキャンドル 単品</t>
    <rPh sb="9" eb="11">
      <t>タンピン</t>
    </rPh>
    <phoneticPr fontId="4"/>
  </si>
  <si>
    <t>Gold&amp;Blackウェルカムタワー（62個セット）</t>
    <rPh sb="21" eb="22">
      <t>コ</t>
    </rPh>
    <phoneticPr fontId="4"/>
  </si>
  <si>
    <t>Gold&amp;Blackプチ 単品</t>
    <rPh sb="13" eb="15">
      <t>タンピン</t>
    </rPh>
    <phoneticPr fontId="4"/>
  </si>
  <si>
    <t>Happy Photo Props スティック（10本セット）</t>
    <rPh sb="26" eb="27">
      <t>ホン</t>
    </rPh>
    <phoneticPr fontId="4"/>
  </si>
  <si>
    <t>NEWウェルカムフラワーリース（45個セット）　</t>
    <rPh sb="18" eb="19">
      <t>コ</t>
    </rPh>
    <phoneticPr fontId="4"/>
  </si>
  <si>
    <t>708-182</t>
  </si>
  <si>
    <t>NEWフルールBOX　単品</t>
    <rPh sb="11" eb="13">
      <t>タンピン</t>
    </rPh>
    <phoneticPr fontId="4"/>
  </si>
  <si>
    <t>708-184</t>
  </si>
  <si>
    <t>SUNFLOWER BASKET（50本セット）</t>
    <rPh sb="19" eb="20">
      <t>ホン</t>
    </rPh>
    <phoneticPr fontId="4"/>
  </si>
  <si>
    <t>SUNFLOWER 耳かき 単品</t>
    <rPh sb="10" eb="11">
      <t>ミミ</t>
    </rPh>
    <rPh sb="14" eb="16">
      <t>タンピン</t>
    </rPh>
    <phoneticPr fontId="4"/>
  </si>
  <si>
    <t>風流扇子（花火）</t>
    <rPh sb="0" eb="2">
      <t>フウリュウ</t>
    </rPh>
    <rPh sb="2" eb="4">
      <t>センス</t>
    </rPh>
    <rPh sb="5" eb="7">
      <t>ハナビ</t>
    </rPh>
    <phoneticPr fontId="4"/>
  </si>
  <si>
    <t>金魚すくい飴</t>
    <rPh sb="0" eb="2">
      <t>キンギョ</t>
    </rPh>
    <rPh sb="5" eb="6">
      <t>アメ</t>
    </rPh>
    <phoneticPr fontId="4"/>
  </si>
  <si>
    <t>ハロウィンキャンディータワー（50本セット）</t>
    <rPh sb="17" eb="18">
      <t>ホン</t>
    </rPh>
    <phoneticPr fontId="4"/>
  </si>
  <si>
    <t>708-212</t>
  </si>
  <si>
    <t>レッドローズプチ 単品</t>
    <rPh sb="9" eb="11">
      <t>タンピン</t>
    </rPh>
    <phoneticPr fontId="4"/>
  </si>
  <si>
    <t>708-213</t>
  </si>
  <si>
    <t>708-214</t>
  </si>
  <si>
    <t>ホワイトローズプチ 単品</t>
    <rPh sb="10" eb="12">
      <t>タンピン</t>
    </rPh>
    <phoneticPr fontId="4"/>
  </si>
  <si>
    <t>708-215</t>
  </si>
  <si>
    <t>おはじき飴</t>
    <rPh sb="4" eb="5">
      <t>アメ</t>
    </rPh>
    <phoneticPr fontId="4"/>
  </si>
  <si>
    <t>感謝 かつお節</t>
    <rPh sb="0" eb="2">
      <t>カンシャ</t>
    </rPh>
    <rPh sb="6" eb="7">
      <t>ブシ</t>
    </rPh>
    <phoneticPr fontId="4"/>
  </si>
  <si>
    <t>ミニ鯛まんじゅう</t>
    <rPh sb="2" eb="3">
      <t>タイ</t>
    </rPh>
    <phoneticPr fontId="4"/>
  </si>
  <si>
    <t>イニシャル ミントタブレット＜受注生産＞</t>
    <rPh sb="15" eb="17">
      <t>ジュチュウ</t>
    </rPh>
    <rPh sb="17" eb="19">
      <t>セイサン</t>
    </rPh>
    <phoneticPr fontId="4"/>
  </si>
  <si>
    <t>名入れ 彩り小箱（梅昆布茶）＜受注生産</t>
    <rPh sb="0" eb="1">
      <t>ナ</t>
    </rPh>
    <rPh sb="1" eb="2">
      <t>イ</t>
    </rPh>
    <rPh sb="4" eb="5">
      <t>イロド</t>
    </rPh>
    <rPh sb="6" eb="8">
      <t>コバコ</t>
    </rPh>
    <rPh sb="9" eb="10">
      <t>ウメ</t>
    </rPh>
    <rPh sb="10" eb="13">
      <t>コブチャ</t>
    </rPh>
    <phoneticPr fontId="4"/>
  </si>
  <si>
    <t>梅鶴飾り（2個セット）</t>
    <rPh sb="0" eb="1">
      <t>ウメ</t>
    </rPh>
    <rPh sb="1" eb="2">
      <t>ツル</t>
    </rPh>
    <rPh sb="2" eb="3">
      <t>カザ</t>
    </rPh>
    <rPh sb="6" eb="7">
      <t>コ</t>
    </rPh>
    <phoneticPr fontId="4"/>
  </si>
  <si>
    <t>祝 テーブルマット</t>
    <rPh sb="0" eb="1">
      <t>イワ</t>
    </rPh>
    <phoneticPr fontId="4"/>
  </si>
  <si>
    <t>受付3点セット（祝）</t>
    <rPh sb="0" eb="2">
      <t>ウケツケ</t>
    </rPh>
    <rPh sb="3" eb="4">
      <t>テン</t>
    </rPh>
    <rPh sb="8" eb="9">
      <t>イワ</t>
    </rPh>
    <phoneticPr fontId="4"/>
  </si>
  <si>
    <t>祝箱ウェルカム（紀州南高梅）（64個セット）</t>
    <rPh sb="0" eb="1">
      <t>イワイ</t>
    </rPh>
    <rPh sb="1" eb="2">
      <t>ハコ</t>
    </rPh>
    <rPh sb="8" eb="10">
      <t>キシュウ</t>
    </rPh>
    <rPh sb="10" eb="11">
      <t>ナン</t>
    </rPh>
    <rPh sb="11" eb="12">
      <t>コウ</t>
    </rPh>
    <rPh sb="12" eb="13">
      <t>バイ</t>
    </rPh>
    <phoneticPr fontId="4"/>
  </si>
  <si>
    <t>祝箱（紀州南高梅） 単品</t>
    <rPh sb="0" eb="1">
      <t>イワイ</t>
    </rPh>
    <rPh sb="1" eb="2">
      <t>ハコ</t>
    </rPh>
    <rPh sb="3" eb="5">
      <t>キシュウ</t>
    </rPh>
    <rPh sb="5" eb="6">
      <t>ナン</t>
    </rPh>
    <rPh sb="6" eb="7">
      <t>コウ</t>
    </rPh>
    <rPh sb="7" eb="8">
      <t>バイ</t>
    </rPh>
    <rPh sb="10" eb="12">
      <t>タンピン</t>
    </rPh>
    <phoneticPr fontId="4"/>
  </si>
  <si>
    <t>708-263</t>
  </si>
  <si>
    <t>祝箱ウェルカム（金箔こんぺいとう）（64個セット）</t>
    <rPh sb="0" eb="1">
      <t>イワイ</t>
    </rPh>
    <rPh sb="1" eb="2">
      <t>ハコ</t>
    </rPh>
    <rPh sb="8" eb="10">
      <t>キンパク</t>
    </rPh>
    <phoneticPr fontId="4"/>
  </si>
  <si>
    <t>祝箱（金箔こんぺいとう） 単品</t>
    <rPh sb="0" eb="1">
      <t>イワイ</t>
    </rPh>
    <rPh sb="1" eb="2">
      <t>ハコ</t>
    </rPh>
    <rPh sb="3" eb="5">
      <t>キンパク</t>
    </rPh>
    <rPh sb="13" eb="15">
      <t>タンピン</t>
    </rPh>
    <phoneticPr fontId="4"/>
  </si>
  <si>
    <t>708-265</t>
  </si>
  <si>
    <t>承認リボン結び 鶴（リボン30個セット）</t>
    <rPh sb="0" eb="2">
      <t>ショウニン</t>
    </rPh>
    <rPh sb="5" eb="6">
      <t>ムス</t>
    </rPh>
    <rPh sb="8" eb="9">
      <t>ツル</t>
    </rPh>
    <rPh sb="15" eb="16">
      <t>コ</t>
    </rPh>
    <phoneticPr fontId="4"/>
  </si>
  <si>
    <t>708-266</t>
  </si>
  <si>
    <t>承認リボン和（10個）</t>
    <rPh sb="0" eb="2">
      <t>ショウニン</t>
    </rPh>
    <rPh sb="5" eb="6">
      <t>ワ</t>
    </rPh>
    <rPh sb="9" eb="10">
      <t>コ</t>
    </rPh>
    <phoneticPr fontId="4"/>
  </si>
  <si>
    <t>みやび小箱のお出迎え（30個セット）</t>
    <rPh sb="3" eb="5">
      <t>コバコ</t>
    </rPh>
    <rPh sb="7" eb="9">
      <t>デムカ</t>
    </rPh>
    <rPh sb="13" eb="14">
      <t>コ</t>
    </rPh>
    <phoneticPr fontId="4"/>
  </si>
  <si>
    <t>みやび小箱 単品</t>
    <rPh sb="3" eb="5">
      <t>コバコ</t>
    </rPh>
    <rPh sb="6" eb="8">
      <t>タンピン</t>
    </rPh>
    <phoneticPr fontId="4"/>
  </si>
  <si>
    <t>和三盆</t>
    <rPh sb="0" eb="1">
      <t>ワ</t>
    </rPh>
    <rPh sb="1" eb="2">
      <t>サン</t>
    </rPh>
    <rPh sb="2" eb="3">
      <t>ボン</t>
    </rPh>
    <phoneticPr fontId="4"/>
  </si>
  <si>
    <t>新郎新婦 箸</t>
    <rPh sb="0" eb="2">
      <t>シンロウ</t>
    </rPh>
    <rPh sb="2" eb="4">
      <t>シンプ</t>
    </rPh>
    <rPh sb="5" eb="6">
      <t>ハシ</t>
    </rPh>
    <phoneticPr fontId="4"/>
  </si>
  <si>
    <t>祝 お吸物最中（みそ・すまし）</t>
    <rPh sb="0" eb="1">
      <t>イワイ</t>
    </rPh>
    <rPh sb="3" eb="5">
      <t>スイモノ</t>
    </rPh>
    <rPh sb="5" eb="7">
      <t>モナカ</t>
    </rPh>
    <phoneticPr fontId="4"/>
  </si>
  <si>
    <t>紅白 おつまみ海老せん</t>
    <rPh sb="0" eb="2">
      <t>コウハク</t>
    </rPh>
    <rPh sb="7" eb="9">
      <t>エビ</t>
    </rPh>
    <phoneticPr fontId="4"/>
  </si>
  <si>
    <t>てまりオーナメント（2個セット）</t>
    <rPh sb="11" eb="12">
      <t>コ</t>
    </rPh>
    <phoneticPr fontId="4"/>
  </si>
  <si>
    <t>扇子ネームスタンド（2個セット）</t>
    <rPh sb="0" eb="2">
      <t>センス</t>
    </rPh>
    <rPh sb="11" eb="12">
      <t>コ</t>
    </rPh>
    <phoneticPr fontId="4"/>
  </si>
  <si>
    <t>708-293</t>
  </si>
  <si>
    <t>708-294</t>
  </si>
  <si>
    <t>708-295</t>
  </si>
  <si>
    <t>708-296</t>
  </si>
  <si>
    <t>木製 扇ウェルカムボード</t>
    <rPh sb="0" eb="2">
      <t>モクセイ</t>
    </rPh>
    <rPh sb="3" eb="4">
      <t>オウギ</t>
    </rPh>
    <phoneticPr fontId="4"/>
  </si>
  <si>
    <t>和花BOX 単品</t>
    <rPh sb="0" eb="1">
      <t>ワ</t>
    </rPh>
    <rPh sb="1" eb="2">
      <t>ハナ</t>
    </rPh>
    <rPh sb="6" eb="8">
      <t>タンピン</t>
    </rPh>
    <phoneticPr fontId="4"/>
  </si>
  <si>
    <t>和包み お茶漬け</t>
    <rPh sb="0" eb="1">
      <t>ワ</t>
    </rPh>
    <rPh sb="1" eb="2">
      <t>ツツ</t>
    </rPh>
    <rPh sb="5" eb="7">
      <t>チャヅ</t>
    </rPh>
    <phoneticPr fontId="4"/>
  </si>
  <si>
    <t>折鶴耳かき</t>
    <rPh sb="0" eb="2">
      <t>オリヅル</t>
    </rPh>
    <rPh sb="2" eb="3">
      <t>ミミ</t>
    </rPh>
    <phoneticPr fontId="4"/>
  </si>
  <si>
    <t>さくら桜茶 1P</t>
    <rPh sb="3" eb="4">
      <t>サクラ</t>
    </rPh>
    <rPh sb="4" eb="5">
      <t>チャ</t>
    </rPh>
    <phoneticPr fontId="4"/>
  </si>
  <si>
    <t>雅扇（箸）（60個セット）</t>
    <rPh sb="0" eb="1">
      <t>ミヤビ</t>
    </rPh>
    <rPh sb="1" eb="2">
      <t>オウギ</t>
    </rPh>
    <rPh sb="3" eb="4">
      <t>ハシ</t>
    </rPh>
    <phoneticPr fontId="4"/>
  </si>
  <si>
    <t>708-312</t>
  </si>
  <si>
    <t>雅扇（箸） 単品</t>
    <rPh sb="0" eb="1">
      <t>ミヤビ</t>
    </rPh>
    <rPh sb="1" eb="2">
      <t>オウギ</t>
    </rPh>
    <rPh sb="3" eb="4">
      <t>ハシ</t>
    </rPh>
    <rPh sb="6" eb="8">
      <t>タンピン</t>
    </rPh>
    <phoneticPr fontId="4"/>
  </si>
  <si>
    <t>708-313</t>
  </si>
  <si>
    <t>桜扇（箸）（60個セット）</t>
    <rPh sb="0" eb="1">
      <t>サクラ</t>
    </rPh>
    <rPh sb="1" eb="2">
      <t>オウギ</t>
    </rPh>
    <rPh sb="3" eb="4">
      <t>ハシ</t>
    </rPh>
    <rPh sb="8" eb="9">
      <t>コ</t>
    </rPh>
    <phoneticPr fontId="4"/>
  </si>
  <si>
    <t>708-314</t>
  </si>
  <si>
    <t>桜扇（箸） 単品</t>
    <rPh sb="0" eb="1">
      <t>サクラ</t>
    </rPh>
    <rPh sb="1" eb="2">
      <t>オウギ</t>
    </rPh>
    <rPh sb="3" eb="4">
      <t>ハシ</t>
    </rPh>
    <rPh sb="6" eb="8">
      <t>タンピン</t>
    </rPh>
    <phoneticPr fontId="4"/>
  </si>
  <si>
    <t>ガーランドプチギフト（3本セット）</t>
    <rPh sb="12" eb="13">
      <t>ホン</t>
    </rPh>
    <phoneticPr fontId="4"/>
  </si>
  <si>
    <t>ガーランドプチ 単品</t>
    <rPh sb="8" eb="10">
      <t>タンピン</t>
    </rPh>
    <phoneticPr fontId="4"/>
  </si>
  <si>
    <t>708-324</t>
  </si>
  <si>
    <t>フラワーコンフェッティシャワー（10個セット）</t>
    <rPh sb="18" eb="19">
      <t>コ</t>
    </rPh>
    <phoneticPr fontId="4"/>
  </si>
  <si>
    <t>Family 結婚証明書</t>
    <rPh sb="7" eb="9">
      <t>ケッコン</t>
    </rPh>
    <rPh sb="9" eb="12">
      <t>ショウメイショ</t>
    </rPh>
    <phoneticPr fontId="4"/>
  </si>
  <si>
    <t>ゲスト承認用紙 追加分</t>
    <rPh sb="3" eb="5">
      <t>ショウニン</t>
    </rPh>
    <rPh sb="5" eb="7">
      <t>ヨウシ</t>
    </rPh>
    <rPh sb="8" eb="11">
      <t>ツイカブン</t>
    </rPh>
    <phoneticPr fontId="4"/>
  </si>
  <si>
    <t>目玉カー&amp;お菓子セット</t>
    <rPh sb="0" eb="1">
      <t>メ</t>
    </rPh>
    <rPh sb="1" eb="2">
      <t>ダマ</t>
    </rPh>
    <rPh sb="6" eb="8">
      <t>カシ</t>
    </rPh>
    <phoneticPr fontId="4"/>
  </si>
  <si>
    <t>しゃぼん玉&amp;お菓子セット</t>
    <rPh sb="4" eb="5">
      <t>ダマ</t>
    </rPh>
    <phoneticPr fontId="4"/>
  </si>
  <si>
    <t>708-355</t>
  </si>
  <si>
    <t>エンジェル羽根S</t>
    <rPh sb="5" eb="7">
      <t>ハネ</t>
    </rPh>
    <phoneticPr fontId="4"/>
  </si>
  <si>
    <t>708-356</t>
  </si>
  <si>
    <t>花かんむり</t>
    <rPh sb="0" eb="1">
      <t>ハナ</t>
    </rPh>
    <phoneticPr fontId="4"/>
  </si>
  <si>
    <t>Mask the kids (王冠）</t>
    <rPh sb="15" eb="17">
      <t>オウカン</t>
    </rPh>
    <phoneticPr fontId="4"/>
  </si>
  <si>
    <t>Mask the kids (青い鳥）</t>
    <rPh sb="15" eb="16">
      <t>アオ</t>
    </rPh>
    <rPh sb="17" eb="18">
      <t>トリ</t>
    </rPh>
    <phoneticPr fontId="4"/>
  </si>
  <si>
    <t>708-363</t>
  </si>
  <si>
    <t>メモリアル 結婚証明書</t>
    <rPh sb="6" eb="8">
      <t>ケッコン</t>
    </rPh>
    <rPh sb="8" eb="11">
      <t>ショウメイショ</t>
    </rPh>
    <phoneticPr fontId="4"/>
  </si>
  <si>
    <t>708-372</t>
  </si>
  <si>
    <t>メモリアル トロフィー（祝！結婚記念）</t>
    <rPh sb="12" eb="13">
      <t>シュク</t>
    </rPh>
    <rPh sb="14" eb="16">
      <t>ケッコン</t>
    </rPh>
    <rPh sb="16" eb="18">
      <t>キネン</t>
    </rPh>
    <phoneticPr fontId="4"/>
  </si>
  <si>
    <t>708-373</t>
  </si>
  <si>
    <t>708-374</t>
  </si>
  <si>
    <t>鯛まんじゅう＆伊右衛門茶</t>
    <rPh sb="0" eb="1">
      <t>タイ</t>
    </rPh>
    <rPh sb="7" eb="11">
      <t>イエモン</t>
    </rPh>
    <rPh sb="11" eb="12">
      <t>チャ</t>
    </rPh>
    <phoneticPr fontId="4"/>
  </si>
  <si>
    <t>茶柱縁起茶 扇子包み</t>
    <rPh sb="0" eb="2">
      <t>チャバシラ</t>
    </rPh>
    <rPh sb="2" eb="4">
      <t>エンギ</t>
    </rPh>
    <rPh sb="4" eb="5">
      <t>チャ</t>
    </rPh>
    <rPh sb="6" eb="8">
      <t>センス</t>
    </rPh>
    <rPh sb="8" eb="9">
      <t>ツツ</t>
    </rPh>
    <phoneticPr fontId="4"/>
  </si>
  <si>
    <t>まねきねこ さくら豆</t>
    <rPh sb="9" eb="10">
      <t>マメ</t>
    </rPh>
    <phoneticPr fontId="4"/>
  </si>
  <si>
    <t>北海道スープファクトリー（Parfait）</t>
    <rPh sb="0" eb="3">
      <t>ホッカイドウ</t>
    </rPh>
    <phoneticPr fontId="4"/>
  </si>
  <si>
    <t>スープ最中セット（Parfait）</t>
    <rPh sb="3" eb="5">
      <t>モナカ</t>
    </rPh>
    <phoneticPr fontId="4"/>
  </si>
  <si>
    <t>大きなバウムクーヘン（プレーン）(Parfait)</t>
    <rPh sb="0" eb="1">
      <t>オオ</t>
    </rPh>
    <phoneticPr fontId="4"/>
  </si>
  <si>
    <t>708-463</t>
  </si>
  <si>
    <t>708-464</t>
  </si>
  <si>
    <t>結 きなこバウム(Parfait)</t>
    <rPh sb="0" eb="1">
      <t>ユ</t>
    </rPh>
    <phoneticPr fontId="4"/>
  </si>
  <si>
    <t>708-472</t>
  </si>
  <si>
    <t>結 もっちり鯛まんじゅうセット(Parfait)</t>
    <rPh sb="0" eb="1">
      <t>ムスビ</t>
    </rPh>
    <rPh sb="6" eb="7">
      <t>タイ</t>
    </rPh>
    <phoneticPr fontId="4"/>
  </si>
  <si>
    <t>結華 鯛めし＆蟹めし(Parfait)</t>
    <rPh sb="0" eb="1">
      <t>ユイ</t>
    </rPh>
    <rPh sb="1" eb="2">
      <t>ハナ</t>
    </rPh>
    <rPh sb="3" eb="4">
      <t>タイ</t>
    </rPh>
    <rPh sb="7" eb="8">
      <t>カニ</t>
    </rPh>
    <phoneticPr fontId="4"/>
  </si>
  <si>
    <t>結華 銀だら西京焼 海鮮生茶漬け(Parfait)</t>
    <rPh sb="1" eb="2">
      <t>ハナ</t>
    </rPh>
    <rPh sb="3" eb="4">
      <t>ギン</t>
    </rPh>
    <rPh sb="6" eb="8">
      <t>サイキョウ</t>
    </rPh>
    <rPh sb="8" eb="9">
      <t>ヤ</t>
    </rPh>
    <rPh sb="10" eb="12">
      <t>カイセン</t>
    </rPh>
    <rPh sb="12" eb="13">
      <t>ナマ</t>
    </rPh>
    <rPh sb="13" eb="15">
      <t>チャヅ</t>
    </rPh>
    <phoneticPr fontId="4"/>
  </si>
  <si>
    <t>結華 焼鮭＆帆立しぐれの海鮮生茶漬け（Parfait）</t>
    <rPh sb="0" eb="1">
      <t>ユ</t>
    </rPh>
    <rPh sb="1" eb="2">
      <t>ハナ</t>
    </rPh>
    <rPh sb="3" eb="4">
      <t>ヤ</t>
    </rPh>
    <rPh sb="4" eb="5">
      <t>シャケ</t>
    </rPh>
    <rPh sb="6" eb="8">
      <t>ホタテ</t>
    </rPh>
    <rPh sb="12" eb="14">
      <t>カイセン</t>
    </rPh>
    <rPh sb="14" eb="15">
      <t>ナマ</t>
    </rPh>
    <rPh sb="15" eb="17">
      <t>チャヅ</t>
    </rPh>
    <phoneticPr fontId="4"/>
  </si>
  <si>
    <t>結 野菜たっぷりだし味噌汁（Parfait）</t>
    <rPh sb="0" eb="1">
      <t>ユ</t>
    </rPh>
    <rPh sb="2" eb="4">
      <t>ヤサイ</t>
    </rPh>
    <rPh sb="10" eb="13">
      <t>ミソシル</t>
    </rPh>
    <phoneticPr fontId="4"/>
  </si>
  <si>
    <t>具たっぷり海鮮茶漬け -贅沢三種-（Parfait）</t>
    <rPh sb="0" eb="1">
      <t>グ</t>
    </rPh>
    <rPh sb="5" eb="7">
      <t>カイセン</t>
    </rPh>
    <rPh sb="7" eb="9">
      <t>チャヅ</t>
    </rPh>
    <rPh sb="12" eb="14">
      <t>ゼイタク</t>
    </rPh>
    <rPh sb="14" eb="16">
      <t>サンシュ</t>
    </rPh>
    <phoneticPr fontId="4"/>
  </si>
  <si>
    <t>北海道ハートのラーメンセット（Parfait）</t>
    <rPh sb="0" eb="3">
      <t>ホッカイドウ</t>
    </rPh>
    <phoneticPr fontId="4"/>
  </si>
  <si>
    <t>結 だし醤油セット(Parfait)</t>
    <rPh sb="0" eb="1">
      <t>ユ</t>
    </rPh>
    <rPh sb="4" eb="6">
      <t>ショウユ</t>
    </rPh>
    <phoneticPr fontId="4"/>
  </si>
  <si>
    <t>結華 貝づくし味噌汁(赤だし）(Parfait)</t>
    <rPh sb="1" eb="2">
      <t>ハナ</t>
    </rPh>
    <rPh sb="3" eb="4">
      <t>カイ</t>
    </rPh>
    <rPh sb="7" eb="10">
      <t>ミソシル</t>
    </rPh>
    <rPh sb="11" eb="12">
      <t>アカ</t>
    </rPh>
    <phoneticPr fontId="4"/>
  </si>
  <si>
    <t>祝いてまり 特選&amp;はちみつ漬け紀州南高梅10A　(Parfait)</t>
    <rPh sb="0" eb="1">
      <t>イワ</t>
    </rPh>
    <rPh sb="6" eb="8">
      <t>トクセン</t>
    </rPh>
    <rPh sb="13" eb="14">
      <t>ツ</t>
    </rPh>
    <rPh sb="15" eb="17">
      <t>キシュウ</t>
    </rPh>
    <rPh sb="17" eb="18">
      <t>ナン</t>
    </rPh>
    <rPh sb="18" eb="19">
      <t>コウ</t>
    </rPh>
    <rPh sb="19" eb="20">
      <t>バイ</t>
    </rPh>
    <phoneticPr fontId="4"/>
  </si>
  <si>
    <t>和布小紋 FT1P ブルー（国産木箱入）(Plus One Gift)</t>
    <rPh sb="0" eb="1">
      <t>ワ</t>
    </rPh>
    <rPh sb="1" eb="2">
      <t>ヌノ</t>
    </rPh>
    <rPh sb="2" eb="4">
      <t>コモン</t>
    </rPh>
    <rPh sb="14" eb="16">
      <t>コクサン</t>
    </rPh>
    <rPh sb="16" eb="18">
      <t>キバコ</t>
    </rPh>
    <rPh sb="18" eb="19">
      <t>イ</t>
    </rPh>
    <phoneticPr fontId="4"/>
  </si>
  <si>
    <t>和布小紋 FT1P ピンク（国産木箱入）(Plus One Gift)</t>
    <rPh sb="0" eb="1">
      <t>ワ</t>
    </rPh>
    <rPh sb="1" eb="2">
      <t>ヌノ</t>
    </rPh>
    <rPh sb="2" eb="4">
      <t>コモン</t>
    </rPh>
    <rPh sb="14" eb="16">
      <t>コクサン</t>
    </rPh>
    <rPh sb="16" eb="18">
      <t>キバコ</t>
    </rPh>
    <rPh sb="18" eb="19">
      <t>イ</t>
    </rPh>
    <phoneticPr fontId="4"/>
  </si>
  <si>
    <t>708-523</t>
  </si>
  <si>
    <t>富士山染め 木箱入りタオルセットHT2 青富士(Plus One Gift)</t>
    <rPh sb="0" eb="3">
      <t>フジサン</t>
    </rPh>
    <rPh sb="3" eb="4">
      <t>ソ</t>
    </rPh>
    <rPh sb="6" eb="8">
      <t>キバコ</t>
    </rPh>
    <rPh sb="8" eb="9">
      <t>イ</t>
    </rPh>
    <rPh sb="20" eb="21">
      <t>アオ</t>
    </rPh>
    <phoneticPr fontId="4"/>
  </si>
  <si>
    <t>708-524</t>
  </si>
  <si>
    <t>富士山染め 木箱入りタオルセットHT2 赤富士(Plus One Gift)</t>
    <rPh sb="0" eb="3">
      <t>フジサン</t>
    </rPh>
    <rPh sb="3" eb="4">
      <t>ソ</t>
    </rPh>
    <rPh sb="6" eb="8">
      <t>キバコ</t>
    </rPh>
    <rPh sb="8" eb="9">
      <t>イ</t>
    </rPh>
    <rPh sb="20" eb="21">
      <t>アカ</t>
    </rPh>
    <rPh sb="21" eb="23">
      <t>フジ</t>
    </rPh>
    <phoneticPr fontId="4"/>
  </si>
  <si>
    <t>708-525</t>
  </si>
  <si>
    <t>708-526</t>
  </si>
  <si>
    <t>今治謹製 白織タオルセット FT1・WT1(Plus One Gift)</t>
    <rPh sb="0" eb="2">
      <t>イマバリ</t>
    </rPh>
    <rPh sb="2" eb="4">
      <t>キンセイ</t>
    </rPh>
    <rPh sb="5" eb="6">
      <t>シラ</t>
    </rPh>
    <rPh sb="6" eb="7">
      <t>オリ</t>
    </rPh>
    <phoneticPr fontId="4"/>
  </si>
  <si>
    <t>708-527</t>
  </si>
  <si>
    <t>今治謹製 さくら紋織 木箱入りタオルセットWT2(Plus One Gift)</t>
    <rPh sb="0" eb="2">
      <t>イマバリ</t>
    </rPh>
    <rPh sb="2" eb="4">
      <t>キンセイ</t>
    </rPh>
    <rPh sb="8" eb="9">
      <t>モン</t>
    </rPh>
    <rPh sb="9" eb="10">
      <t>オ</t>
    </rPh>
    <rPh sb="11" eb="13">
      <t>キバコ</t>
    </rPh>
    <rPh sb="13" eb="14">
      <t>イ</t>
    </rPh>
    <phoneticPr fontId="4"/>
  </si>
  <si>
    <t>708-528</t>
  </si>
  <si>
    <t>今治マリンタオル FT1・WT1(Plus One Gift)</t>
    <rPh sb="0" eb="2">
      <t>イマバリ</t>
    </rPh>
    <phoneticPr fontId="4"/>
  </si>
  <si>
    <t>698-P04</t>
  </si>
  <si>
    <t>698-P05</t>
  </si>
  <si>
    <t>698-P06</t>
  </si>
  <si>
    <t>698-P07</t>
  </si>
  <si>
    <t>698-P09</t>
  </si>
  <si>
    <t>698-P10</t>
  </si>
  <si>
    <t>698-P12</t>
  </si>
  <si>
    <t>698-P18</t>
  </si>
  <si>
    <t>698-P20</t>
  </si>
  <si>
    <t>698-P21</t>
  </si>
  <si>
    <t>698-P23</t>
  </si>
  <si>
    <t>今治ブランド オーガニックタオルBE FT1</t>
    <rPh sb="0" eb="2">
      <t>イマバリ</t>
    </rPh>
    <phoneticPr fontId="4"/>
  </si>
  <si>
    <t>今治ブランド オーガニックタオルGR FT1</t>
    <rPh sb="0" eb="2">
      <t>イマバリ</t>
    </rPh>
    <phoneticPr fontId="4"/>
  </si>
  <si>
    <t>698-P38</t>
  </si>
  <si>
    <t>今治プリマクラッセ WT2</t>
    <rPh sb="0" eb="2">
      <t>イマバリ</t>
    </rPh>
    <phoneticPr fontId="4"/>
  </si>
  <si>
    <t>698-P26</t>
  </si>
  <si>
    <t xml:space="preserve">7iro-01 </t>
  </si>
  <si>
    <t xml:space="preserve">7iro-02 </t>
  </si>
  <si>
    <t xml:space="preserve">7iro-05 </t>
  </si>
  <si>
    <t xml:space="preserve">7iro-06 </t>
  </si>
  <si>
    <t xml:space="preserve">7iro-08 </t>
  </si>
  <si>
    <t xml:space="preserve">7iro-09 </t>
  </si>
  <si>
    <t xml:space="preserve">7iro-10 </t>
  </si>
  <si>
    <t xml:space="preserve">7iro-11 </t>
  </si>
  <si>
    <t xml:space="preserve">7iro-13 </t>
  </si>
  <si>
    <t xml:space="preserve">7iro-14 </t>
  </si>
  <si>
    <t xml:space="preserve">7iro-15 </t>
  </si>
  <si>
    <t xml:space="preserve">7iro-17 </t>
  </si>
  <si>
    <t>7iro-19</t>
  </si>
  <si>
    <t>7iro-21</t>
  </si>
  <si>
    <t>7iro ピンクのフェイスブラシ＆今治タオル</t>
    <rPh sb="17" eb="19">
      <t>イマバリ</t>
    </rPh>
    <phoneticPr fontId="4"/>
  </si>
  <si>
    <t>7iro-23</t>
  </si>
  <si>
    <t>7iro-25</t>
  </si>
  <si>
    <t>7iro-26</t>
  </si>
  <si>
    <t>7iro-27</t>
  </si>
  <si>
    <t>商品価格（税込）</t>
    <rPh sb="0" eb="2">
      <t>ショウヒン</t>
    </rPh>
    <rPh sb="2" eb="4">
      <t>カカク</t>
    </rPh>
    <rPh sb="5" eb="7">
      <t>ゼイコミ</t>
    </rPh>
    <phoneticPr fontId="4"/>
  </si>
  <si>
    <t>Fine Choice総合版</t>
    <rPh sb="11" eb="13">
      <t>ソウゴウ</t>
    </rPh>
    <rPh sb="13" eb="14">
      <t>バン</t>
    </rPh>
    <phoneticPr fontId="4"/>
  </si>
  <si>
    <t>やさしいきもち。 総合版</t>
    <rPh sb="9" eb="11">
      <t>ソウゴウ</t>
    </rPh>
    <rPh sb="11" eb="12">
      <t>バン</t>
    </rPh>
    <phoneticPr fontId="19"/>
  </si>
  <si>
    <t>Fine Choice アクアマリン　（システム料込）</t>
    <rPh sb="24" eb="25">
      <t>リョウ</t>
    </rPh>
    <rPh sb="25" eb="26">
      <t>コミ</t>
    </rPh>
    <phoneticPr fontId="19"/>
  </si>
  <si>
    <t>カタログギフト　システム料　（システム料込）</t>
    <rPh sb="12" eb="13">
      <t>リョウ</t>
    </rPh>
    <phoneticPr fontId="4"/>
  </si>
  <si>
    <t>熨斗 
or 
メッセージカード</t>
    <rPh sb="0" eb="2">
      <t>ノシ</t>
    </rPh>
    <phoneticPr fontId="4"/>
  </si>
  <si>
    <t>金額（税抜）</t>
    <rPh sb="0" eb="2">
      <t>キンガク</t>
    </rPh>
    <rPh sb="3" eb="4">
      <t>ゼイ</t>
    </rPh>
    <rPh sb="4" eb="5">
      <t>ヌ</t>
    </rPh>
    <phoneticPr fontId="4"/>
  </si>
  <si>
    <t>※曜日選択</t>
  </si>
  <si>
    <t>（ふりがな）</t>
    <phoneticPr fontId="4"/>
  </si>
  <si>
    <r>
      <t>会場 住所</t>
    </r>
    <r>
      <rPr>
        <sz val="8"/>
        <rFont val="ＭＳ Ｐゴシック"/>
        <family val="3"/>
        <charset val="128"/>
      </rPr>
      <t xml:space="preserve">
（都道府県から入力）</t>
    </r>
    <rPh sb="0" eb="2">
      <t>カイジョウ</t>
    </rPh>
    <rPh sb="3" eb="5">
      <t>ジュウショ</t>
    </rPh>
    <rPh sb="7" eb="11">
      <t>トドウフケン</t>
    </rPh>
    <rPh sb="13" eb="15">
      <t>ニュウリョク</t>
    </rPh>
    <phoneticPr fontId="4"/>
  </si>
  <si>
    <r>
      <t>ご注文主様 住所</t>
    </r>
    <r>
      <rPr>
        <sz val="8"/>
        <rFont val="ＭＳ Ｐゴシック"/>
        <family val="3"/>
        <charset val="128"/>
      </rPr>
      <t xml:space="preserve">
（都道府県から入力）</t>
    </r>
    <rPh sb="1" eb="3">
      <t>チュウモン</t>
    </rPh>
    <rPh sb="3" eb="4">
      <t>ヌシ</t>
    </rPh>
    <rPh sb="4" eb="5">
      <t>サマ</t>
    </rPh>
    <rPh sb="6" eb="8">
      <t>ジュウショ</t>
    </rPh>
    <phoneticPr fontId="4"/>
  </si>
  <si>
    <t>備考</t>
    <rPh sb="0" eb="2">
      <t>ビコウ</t>
    </rPh>
    <phoneticPr fontId="4"/>
  </si>
  <si>
    <t>※「お届け先」で“その他”をご選択された場合は、お届け先住所、お届け先ＴＥＬ、お届け先様お名前を記入ください。
※その他ご連絡事項等ご入力ください。</t>
    <rPh sb="3" eb="4">
      <t>トド</t>
    </rPh>
    <rPh sb="5" eb="6">
      <t>サキ</t>
    </rPh>
    <rPh sb="11" eb="12">
      <t>ホカ</t>
    </rPh>
    <rPh sb="15" eb="17">
      <t>センタク</t>
    </rPh>
    <rPh sb="20" eb="22">
      <t>バアイ</t>
    </rPh>
    <rPh sb="25" eb="26">
      <t>トド</t>
    </rPh>
    <rPh sb="27" eb="28">
      <t>サキ</t>
    </rPh>
    <rPh sb="28" eb="30">
      <t>ジュウショ</t>
    </rPh>
    <rPh sb="32" eb="33">
      <t>トド</t>
    </rPh>
    <rPh sb="34" eb="35">
      <t>サキ</t>
    </rPh>
    <rPh sb="40" eb="41">
      <t>トド</t>
    </rPh>
    <rPh sb="42" eb="43">
      <t>サキ</t>
    </rPh>
    <rPh sb="43" eb="44">
      <t>サマ</t>
    </rPh>
    <rPh sb="45" eb="47">
      <t>ナマエ</t>
    </rPh>
    <rPh sb="48" eb="50">
      <t>キニュウ</t>
    </rPh>
    <rPh sb="59" eb="60">
      <t>ホカ</t>
    </rPh>
    <rPh sb="61" eb="63">
      <t>レンラク</t>
    </rPh>
    <rPh sb="63" eb="65">
      <t>ジコウ</t>
    </rPh>
    <rPh sb="65" eb="66">
      <t>トウ</t>
    </rPh>
    <rPh sb="67" eb="69">
      <t>ニュウリョク</t>
    </rPh>
    <phoneticPr fontId="4"/>
  </si>
  <si>
    <t>※ラッピング選択※</t>
  </si>
  <si>
    <t>消費税</t>
    <rPh sb="0" eb="3">
      <t>ショウヒゼイ</t>
    </rPh>
    <phoneticPr fontId="4"/>
  </si>
  <si>
    <t>個数</t>
    <rPh sb="0" eb="1">
      <t>コ</t>
    </rPh>
    <rPh sb="1" eb="2">
      <t>スウ</t>
    </rPh>
    <phoneticPr fontId="4"/>
  </si>
  <si>
    <t>引出物
ラッピング</t>
    <rPh sb="0" eb="3">
      <t>ヒキデモノ</t>
    </rPh>
    <phoneticPr fontId="4"/>
  </si>
  <si>
    <t>※上記ご入力いただいた新郎・新婦様の情報に連動しています。</t>
    <phoneticPr fontId="4"/>
  </si>
  <si>
    <t>◆熨斗の場合</t>
    <rPh sb="1" eb="3">
      <t>ノシ</t>
    </rPh>
    <rPh sb="4" eb="6">
      <t>バアイ</t>
    </rPh>
    <phoneticPr fontId="4"/>
  </si>
  <si>
    <t>◆メッセージカードの場合</t>
    <rPh sb="10" eb="12">
      <t>バアイ</t>
    </rPh>
    <phoneticPr fontId="4"/>
  </si>
  <si>
    <t>・</t>
    <phoneticPr fontId="4"/>
  </si>
  <si>
    <t>　上記欄にご入力をお願いいたします。</t>
    <rPh sb="1" eb="3">
      <t>ジョウキ</t>
    </rPh>
    <rPh sb="3" eb="4">
      <t>ラン</t>
    </rPh>
    <rPh sb="6" eb="8">
      <t>ニュウリョク</t>
    </rPh>
    <rPh sb="10" eb="11">
      <t>ネガ</t>
    </rPh>
    <phoneticPr fontId="4"/>
  </si>
  <si>
    <t>熨斗・カードの内容</t>
    <rPh sb="0" eb="2">
      <t>ノシ</t>
    </rPh>
    <rPh sb="7" eb="9">
      <t>ナイヨウ</t>
    </rPh>
    <phoneticPr fontId="4"/>
  </si>
  <si>
    <t xml:space="preserve">本日はおいそがしい中ご出席いただきありがとう  
 ございました。今日の幸せをふたり力を合せて  
 育んでいきたいと思います。これからも私達のことを  
 見守ってくださいますようお願いいたします。  </t>
    <phoneticPr fontId="4"/>
  </si>
  <si>
    <t>※上記以外をご希望の場合は名前の訂正をお願いいたします。</t>
    <rPh sb="1" eb="3">
      <t>ジョウキ</t>
    </rPh>
    <rPh sb="3" eb="5">
      <t>イガイ</t>
    </rPh>
    <rPh sb="7" eb="9">
      <t>キボウ</t>
    </rPh>
    <rPh sb="10" eb="12">
      <t>バアイ</t>
    </rPh>
    <rPh sb="13" eb="15">
      <t>ナマエ</t>
    </rPh>
    <rPh sb="16" eb="18">
      <t>テイセイ</t>
    </rPh>
    <rPh sb="20" eb="21">
      <t>ネガ</t>
    </rPh>
    <phoneticPr fontId="4"/>
  </si>
  <si>
    <t>※カードの文面は定型文です。</t>
    <rPh sb="5" eb="7">
      <t>ブンメン</t>
    </rPh>
    <rPh sb="8" eb="10">
      <t>テイケイ</t>
    </rPh>
    <rPh sb="10" eb="11">
      <t>ブン</t>
    </rPh>
    <phoneticPr fontId="4"/>
  </si>
  <si>
    <t>※送料</t>
    <rPh sb="1" eb="3">
      <t>ソウリョウ</t>
    </rPh>
    <phoneticPr fontId="4"/>
  </si>
  <si>
    <t>会場</t>
  </si>
  <si>
    <t>ご注文主様 
TEL</t>
    <rPh sb="1" eb="3">
      <t>チュウモン</t>
    </rPh>
    <rPh sb="3" eb="4">
      <t>ヌシ</t>
    </rPh>
    <rPh sb="4" eb="5">
      <t>サマ</t>
    </rPh>
    <phoneticPr fontId="4"/>
  </si>
  <si>
    <t>ご注文主様 
Email</t>
    <phoneticPr fontId="4"/>
  </si>
  <si>
    <t>口座名義人
（カタカナ）</t>
    <rPh sb="0" eb="2">
      <t>コウザ</t>
    </rPh>
    <rPh sb="2" eb="5">
      <t>メイギニン</t>
    </rPh>
    <phoneticPr fontId="4"/>
  </si>
  <si>
    <t>左記小計（税抜）</t>
    <rPh sb="0" eb="2">
      <t>サキ</t>
    </rPh>
    <rPh sb="2" eb="4">
      <t>ショウケイ</t>
    </rPh>
    <rPh sb="5" eb="6">
      <t>ゼイ</t>
    </rPh>
    <rPh sb="6" eb="7">
      <t>ヌ</t>
    </rPh>
    <phoneticPr fontId="4"/>
  </si>
  <si>
    <t>商品価格（税抜）</t>
    <rPh sb="0" eb="2">
      <t>ショウヒン</t>
    </rPh>
    <rPh sb="2" eb="4">
      <t>カカク</t>
    </rPh>
    <rPh sb="5" eb="6">
      <t>ゼイ</t>
    </rPh>
    <rPh sb="6" eb="7">
      <t>ヌ</t>
    </rPh>
    <phoneticPr fontId="4"/>
  </si>
  <si>
    <t>ペーパーボールオーナメント（5個1セット）</t>
    <rPh sb="15" eb="16">
      <t>コ</t>
    </rPh>
    <phoneticPr fontId="4"/>
  </si>
  <si>
    <t>受付 4点セット（和モダン）</t>
    <rPh sb="9" eb="10">
      <t>ワ</t>
    </rPh>
    <phoneticPr fontId="4"/>
  </si>
  <si>
    <t>※ラッピング・熨斗：7iro,引菓子,縁起物,プチギフトは対象外です。</t>
    <rPh sb="7" eb="9">
      <t>ノシ</t>
    </rPh>
    <phoneticPr fontId="4"/>
  </si>
  <si>
    <t>※一部専用BOX商品は、専用メッセージカードや熨斗カードにてお届けします。ラッピング，熨斗・メッセージカードの選択は不要です。</t>
    <rPh sb="1" eb="3">
      <t>イチブ</t>
    </rPh>
    <rPh sb="3" eb="5">
      <t>センヨウ</t>
    </rPh>
    <rPh sb="8" eb="10">
      <t>ショウヒン</t>
    </rPh>
    <rPh sb="12" eb="14">
      <t>センヨウ</t>
    </rPh>
    <rPh sb="23" eb="25">
      <t>ノシ</t>
    </rPh>
    <rPh sb="31" eb="32">
      <t>トド</t>
    </rPh>
    <rPh sb="43" eb="45">
      <t>ノシ</t>
    </rPh>
    <rPh sb="55" eb="57">
      <t>センタク</t>
    </rPh>
    <rPh sb="58" eb="60">
      <t>フヨウ</t>
    </rPh>
    <phoneticPr fontId="4"/>
  </si>
  <si>
    <t>※名入れをご注文の場合は、別途ご注文用紙にご入力ください。</t>
    <rPh sb="1" eb="2">
      <t>ナ</t>
    </rPh>
    <rPh sb="2" eb="3">
      <t>イ</t>
    </rPh>
    <rPh sb="6" eb="8">
      <t>チュウモン</t>
    </rPh>
    <rPh sb="9" eb="11">
      <t>バアイ</t>
    </rPh>
    <rPh sb="13" eb="15">
      <t>ベット</t>
    </rPh>
    <rPh sb="16" eb="18">
      <t>チュウモン</t>
    </rPh>
    <rPh sb="18" eb="20">
      <t>ヨウシ</t>
    </rPh>
    <rPh sb="22" eb="24">
      <t>ニュウリョク</t>
    </rPh>
    <phoneticPr fontId="4"/>
  </si>
  <si>
    <t>※合計15,000円（税別）以上：送料無料
※合計15,000円（税別）未満の場合：1080円
※北海道、沖縄は別途ご連絡いたします。</t>
    <rPh sb="1" eb="3">
      <t>ゴウケイ</t>
    </rPh>
    <rPh sb="9" eb="10">
      <t>エン</t>
    </rPh>
    <rPh sb="11" eb="12">
      <t>ゼイ</t>
    </rPh>
    <rPh sb="12" eb="13">
      <t>ベツ</t>
    </rPh>
    <rPh sb="14" eb="16">
      <t>イジョウ</t>
    </rPh>
    <rPh sb="17" eb="19">
      <t>ソウリョウ</t>
    </rPh>
    <rPh sb="19" eb="21">
      <t>ムリョウ</t>
    </rPh>
    <rPh sb="34" eb="35">
      <t>ベツ</t>
    </rPh>
    <rPh sb="46" eb="47">
      <t>エン</t>
    </rPh>
    <rPh sb="49" eb="52">
      <t>ホッカイドウ</t>
    </rPh>
    <rPh sb="53" eb="55">
      <t>オキナワ</t>
    </rPh>
    <rPh sb="56" eb="58">
      <t>ベット</t>
    </rPh>
    <rPh sb="59" eb="61">
      <t>レンラク</t>
    </rPh>
    <phoneticPr fontId="4"/>
  </si>
  <si>
    <t>金額（税抜）　
小計</t>
    <rPh sb="0" eb="2">
      <t>キンガク</t>
    </rPh>
    <rPh sb="3" eb="4">
      <t>ゼイ</t>
    </rPh>
    <rPh sb="4" eb="5">
      <t>ヌ</t>
    </rPh>
    <rPh sb="8" eb="10">
      <t>ショウケイ</t>
    </rPh>
    <phoneticPr fontId="4"/>
  </si>
  <si>
    <t>商品合計　
（税込）</t>
    <rPh sb="0" eb="2">
      <t>ショウヒン</t>
    </rPh>
    <rPh sb="2" eb="4">
      <t>ゴウケイ</t>
    </rPh>
    <rPh sb="7" eb="9">
      <t>ゼイコミ</t>
    </rPh>
    <phoneticPr fontId="4"/>
  </si>
  <si>
    <t>備考</t>
    <rPh sb="0" eb="2">
      <t>ビコウ</t>
    </rPh>
    <phoneticPr fontId="4"/>
  </si>
  <si>
    <t>※その他の場合は、下記【備考欄】にお届け先をご記入ください。</t>
    <rPh sb="3" eb="4">
      <t>ホカ</t>
    </rPh>
    <rPh sb="5" eb="7">
      <t>バアイ</t>
    </rPh>
    <rPh sb="9" eb="11">
      <t>カキ</t>
    </rPh>
    <rPh sb="12" eb="14">
      <t>ビコウ</t>
    </rPh>
    <rPh sb="14" eb="15">
      <t>ラン</t>
    </rPh>
    <rPh sb="18" eb="19">
      <t>トド</t>
    </rPh>
    <rPh sb="20" eb="21">
      <t>サキ</t>
    </rPh>
    <rPh sb="23" eb="25">
      <t>キニュウ</t>
    </rPh>
    <phoneticPr fontId="4"/>
  </si>
  <si>
    <t>幸せの季節 vol.22</t>
    <rPh sb="0" eb="1">
      <t>シアワ</t>
    </rPh>
    <rPh sb="3" eb="5">
      <t>キセツ</t>
    </rPh>
    <phoneticPr fontId="4"/>
  </si>
  <si>
    <t>2017年1月～2018年1月末</t>
    <rPh sb="4" eb="5">
      <t>ネン</t>
    </rPh>
    <rPh sb="6" eb="7">
      <t>ガツ</t>
    </rPh>
    <rPh sb="12" eb="13">
      <t>ネン</t>
    </rPh>
    <rPh sb="14" eb="15">
      <t>ガツ</t>
    </rPh>
    <rPh sb="15" eb="16">
      <t>マツ</t>
    </rPh>
    <phoneticPr fontId="4"/>
  </si>
  <si>
    <t>2017年1月～2017年12月末</t>
    <rPh sb="4" eb="5">
      <t>ネン</t>
    </rPh>
    <rPh sb="6" eb="7">
      <t>ガツ</t>
    </rPh>
    <rPh sb="12" eb="13">
      <t>ネン</t>
    </rPh>
    <rPh sb="15" eb="16">
      <t>ガツ</t>
    </rPh>
    <rPh sb="16" eb="17">
      <t>マツ</t>
    </rPh>
    <phoneticPr fontId="4"/>
  </si>
  <si>
    <t>Dolce duo 2017</t>
  </si>
  <si>
    <t>※商品ご注文の際は、カタログの有効期限をご確認ください。</t>
    <rPh sb="1" eb="3">
      <t>ショウヒン</t>
    </rPh>
    <rPh sb="4" eb="6">
      <t>チュウモン</t>
    </rPh>
    <rPh sb="7" eb="8">
      <t>サイ</t>
    </rPh>
    <rPh sb="15" eb="17">
      <t>ユウコウ</t>
    </rPh>
    <rPh sb="17" eb="19">
      <t>キゲン</t>
    </rPh>
    <rPh sb="21" eb="23">
      <t>カクニン</t>
    </rPh>
    <phoneticPr fontId="4"/>
  </si>
  <si>
    <t>〒</t>
    <phoneticPr fontId="4"/>
  </si>
  <si>
    <t>※ご選択ください</t>
  </si>
  <si>
    <t>※時間選択</t>
  </si>
  <si>
    <t>※以下ご選択ください。</t>
    <rPh sb="1" eb="3">
      <t>イカ</t>
    </rPh>
    <rPh sb="4" eb="6">
      <t>センタク</t>
    </rPh>
    <phoneticPr fontId="4"/>
  </si>
  <si>
    <t>※代金引換：ご依頼主様のご住所にお届けの場合のみ対応です。
   ヤマト運輸にてお届けしますので配達員へお支払いください。
※銀行振込：銀行振込をご選択された場合は入金確認後の出荷となります。</t>
    <rPh sb="1" eb="3">
      <t>ダイキン</t>
    </rPh>
    <rPh sb="3" eb="5">
      <t>ヒキカエ</t>
    </rPh>
    <rPh sb="7" eb="9">
      <t>イライ</t>
    </rPh>
    <rPh sb="9" eb="10">
      <t>ヌシ</t>
    </rPh>
    <rPh sb="10" eb="11">
      <t>サマ</t>
    </rPh>
    <rPh sb="13" eb="15">
      <t>ジュウショ</t>
    </rPh>
    <rPh sb="17" eb="18">
      <t>トド</t>
    </rPh>
    <rPh sb="20" eb="22">
      <t>バアイ</t>
    </rPh>
    <rPh sb="24" eb="26">
      <t>タイオウ</t>
    </rPh>
    <rPh sb="63" eb="65">
      <t>ギンコウ</t>
    </rPh>
    <rPh sb="68" eb="70">
      <t>ギンコウ</t>
    </rPh>
    <rPh sb="70" eb="72">
      <t>フリコミ</t>
    </rPh>
    <rPh sb="74" eb="76">
      <t>センタク</t>
    </rPh>
    <rPh sb="79" eb="81">
      <t>バアイ</t>
    </rPh>
    <rPh sb="82" eb="84">
      <t>ニュウキン</t>
    </rPh>
    <rPh sb="84" eb="86">
      <t>カクニン</t>
    </rPh>
    <rPh sb="86" eb="87">
      <t>ゴ</t>
    </rPh>
    <rPh sb="88" eb="90">
      <t>シュッカ</t>
    </rPh>
    <phoneticPr fontId="4"/>
  </si>
  <si>
    <t>YAMAHＩ　　ご注文用紙　①</t>
    <rPh sb="9" eb="11">
      <t>チュウモン</t>
    </rPh>
    <rPh sb="11" eb="13">
      <t>ヨウシ</t>
    </rPh>
    <phoneticPr fontId="4"/>
  </si>
  <si>
    <t>YAMAHＩ　　ご注文用紙　②</t>
    <rPh sb="9" eb="11">
      <t>チュウモン</t>
    </rPh>
    <rPh sb="11" eb="13">
      <t>ヨウシ</t>
    </rPh>
    <phoneticPr fontId="4"/>
  </si>
  <si>
    <t>※ご入力いただいた内容を持ってご注文とさせていただきます。
※お名前、商品内容、個数等、お間違いの無いようにご記入ください。
※お申込みの締切（ご注文シートの送信締切）は、挙式日の3週間前までです。
※商品の在庫状況によってはご準備出来かねる場合もございます。予めご了承ください。
※必ずご注文用紙①と②の２枚を送信ください。</t>
    <rPh sb="2" eb="4">
      <t>ニュウリョク</t>
    </rPh>
    <rPh sb="9" eb="11">
      <t>ナイヨウ</t>
    </rPh>
    <rPh sb="12" eb="13">
      <t>モ</t>
    </rPh>
    <rPh sb="16" eb="18">
      <t>チュウモン</t>
    </rPh>
    <rPh sb="142" eb="143">
      <t>カナラ</t>
    </rPh>
    <rPh sb="145" eb="147">
      <t>チュウモン</t>
    </rPh>
    <rPh sb="147" eb="149">
      <t>ヨウシ</t>
    </rPh>
    <rPh sb="154" eb="155">
      <t>マイ</t>
    </rPh>
    <rPh sb="156" eb="158">
      <t>ソウシン</t>
    </rPh>
    <phoneticPr fontId="4"/>
  </si>
  <si>
    <t>ご両家名</t>
    <rPh sb="1" eb="3">
      <t>リョウケ</t>
    </rPh>
    <rPh sb="3" eb="4">
      <t>メイ</t>
    </rPh>
    <phoneticPr fontId="4"/>
  </si>
  <si>
    <t>家</t>
    <rPh sb="0" eb="1">
      <t>イエ</t>
    </rPh>
    <phoneticPr fontId="4"/>
  </si>
  <si>
    <t>挙式日</t>
    <rPh sb="0" eb="2">
      <t>キョシキ</t>
    </rPh>
    <rPh sb="2" eb="3">
      <t>ニチ</t>
    </rPh>
    <phoneticPr fontId="4"/>
  </si>
  <si>
    <t>会場名</t>
    <rPh sb="0" eb="2">
      <t>カイジョウ</t>
    </rPh>
    <rPh sb="2" eb="3">
      <t>メイ</t>
    </rPh>
    <phoneticPr fontId="4"/>
  </si>
  <si>
    <t>新郎</t>
    <rPh sb="0" eb="2">
      <t>シンロウ</t>
    </rPh>
    <phoneticPr fontId="4"/>
  </si>
  <si>
    <t>新婦</t>
    <rPh sb="0" eb="2">
      <t>シンプ</t>
    </rPh>
    <phoneticPr fontId="4"/>
  </si>
  <si>
    <t>　</t>
    <phoneticPr fontId="4"/>
  </si>
  <si>
    <t>※ご注文用紙①で記入した内容が反映されます。</t>
    <rPh sb="2" eb="4">
      <t>チュウモン</t>
    </rPh>
    <rPh sb="4" eb="6">
      <t>ヨウシ</t>
    </rPh>
    <rPh sb="8" eb="10">
      <t>キニュウ</t>
    </rPh>
    <rPh sb="12" eb="14">
      <t>ナイヨウ</t>
    </rPh>
    <rPh sb="15" eb="17">
      <t>ハンエイ</t>
    </rPh>
    <phoneticPr fontId="4"/>
  </si>
  <si>
    <t>カタログ名</t>
    <rPh sb="4" eb="5">
      <t>メイ</t>
    </rPh>
    <phoneticPr fontId="4"/>
  </si>
  <si>
    <t>カタログ有効期限</t>
    <rPh sb="4" eb="6">
      <t>ユウコウ</t>
    </rPh>
    <rPh sb="6" eb="8">
      <t>キゲン</t>
    </rPh>
    <phoneticPr fontId="4"/>
  </si>
  <si>
    <t>　　「ファイル」を選択します。</t>
    <rPh sb="9" eb="11">
      <t>センタク</t>
    </rPh>
    <phoneticPr fontId="4"/>
  </si>
  <si>
    <t>　　「名前を付けて保存」を選択します。</t>
    <rPh sb="3" eb="5">
      <t>ナマエ</t>
    </rPh>
    <rPh sb="6" eb="7">
      <t>ツ</t>
    </rPh>
    <rPh sb="9" eb="11">
      <t>ホゾン</t>
    </rPh>
    <rPh sb="13" eb="15">
      <t>センタク</t>
    </rPh>
    <phoneticPr fontId="4"/>
  </si>
  <si>
    <t>読み取りパスワードから、再度入力を求められます。</t>
    <phoneticPr fontId="4"/>
  </si>
  <si>
    <t>書き込みパスワードも設定した場合も、再度入力を求められます。</t>
    <phoneticPr fontId="4"/>
  </si>
  <si>
    <t>　　　　　　　※本文に自身で設定されましたパスワードをご記入ください。件名にパスワードは入れないでください。</t>
    <rPh sb="8" eb="10">
      <t>ホンブン</t>
    </rPh>
    <rPh sb="11" eb="13">
      <t>ジシン</t>
    </rPh>
    <rPh sb="14" eb="16">
      <t>セッテイ</t>
    </rPh>
    <rPh sb="28" eb="30">
      <t>キニュウ</t>
    </rPh>
    <rPh sb="35" eb="37">
      <t>ケンメイ</t>
    </rPh>
    <rPh sb="44" eb="45">
      <t>イ</t>
    </rPh>
    <phoneticPr fontId="4"/>
  </si>
  <si>
    <t>　　※エクセルデータとパスワードは同じメールに添付・記載しないでください。</t>
    <rPh sb="17" eb="18">
      <t>オナ</t>
    </rPh>
    <rPh sb="23" eb="25">
      <t>テンプ</t>
    </rPh>
    <rPh sb="26" eb="28">
      <t>キサイ</t>
    </rPh>
    <phoneticPr fontId="4"/>
  </si>
  <si>
    <t>「ご注文用紙　パスワードのかけ方」</t>
    <rPh sb="2" eb="4">
      <t>チュウモン</t>
    </rPh>
    <rPh sb="4" eb="6">
      <t>ヨウシ</t>
    </rPh>
    <rPh sb="15" eb="16">
      <t>カタ</t>
    </rPh>
    <phoneticPr fontId="4"/>
  </si>
  <si>
    <t>　入力が完了したら、「ご注文用紙」にパスワードをかけて保存します。</t>
    <rPh sb="1" eb="3">
      <t>ニュウリョク</t>
    </rPh>
    <rPh sb="4" eb="6">
      <t>カンリョウ</t>
    </rPh>
    <rPh sb="12" eb="14">
      <t>チュウモン</t>
    </rPh>
    <rPh sb="14" eb="16">
      <t>ヨウシ</t>
    </rPh>
    <rPh sb="27" eb="29">
      <t>ホゾン</t>
    </rPh>
    <phoneticPr fontId="4"/>
  </si>
  <si>
    <t>保存オプションダイアログボックスが表示されるので、「読み取りパスワード」と「書き込みパスワード」を設定します。</t>
    <phoneticPr fontId="4"/>
  </si>
  <si>
    <r>
      <t>　</t>
    </r>
    <r>
      <rPr>
        <sz val="11"/>
        <color rgb="FFFF0000"/>
        <rFont val="ＭＳ Ｐゴシック"/>
        <family val="3"/>
        <charset val="128"/>
      </rPr>
      <t>①</t>
    </r>
    <r>
      <rPr>
        <sz val="11"/>
        <rFont val="ＭＳ Ｐゴシック"/>
        <family val="3"/>
        <charset val="128"/>
      </rPr>
      <t>ファイル名を「ご注文用紙70期_○○年○月○日挙式_△△家＆□□家」と記入します。</t>
    </r>
    <rPh sb="6" eb="7">
      <t>メイ</t>
    </rPh>
    <rPh sb="10" eb="12">
      <t>チュウモン</t>
    </rPh>
    <rPh sb="12" eb="14">
      <t>ヨウシ</t>
    </rPh>
    <rPh sb="16" eb="17">
      <t>キ</t>
    </rPh>
    <rPh sb="20" eb="21">
      <t>ネン</t>
    </rPh>
    <rPh sb="22" eb="23">
      <t>ガツ</t>
    </rPh>
    <rPh sb="24" eb="25">
      <t>ニチ</t>
    </rPh>
    <rPh sb="25" eb="27">
      <t>キョシキ</t>
    </rPh>
    <rPh sb="30" eb="31">
      <t>イエ</t>
    </rPh>
    <rPh sb="34" eb="35">
      <t>イエ</t>
    </rPh>
    <rPh sb="37" eb="39">
      <t>キニュウ</t>
    </rPh>
    <phoneticPr fontId="4"/>
  </si>
  <si>
    <r>
      <t>　</t>
    </r>
    <r>
      <rPr>
        <sz val="11"/>
        <color rgb="FFFF0000"/>
        <rFont val="ＭＳ Ｐゴシック"/>
        <family val="3"/>
        <charset val="128"/>
      </rPr>
      <t>②</t>
    </r>
    <r>
      <rPr>
        <sz val="11"/>
        <rFont val="ＭＳ Ｐゴシック"/>
        <family val="3"/>
        <charset val="128"/>
      </rPr>
      <t>名前を付けて保存ダイアログボックスが表示されるので、右上の[ツール]プルダウンを選択し、　「全般オプション」を選択します。</t>
    </r>
    <phoneticPr fontId="4"/>
  </si>
  <si>
    <t>メールにて送信します。※メールは2通に分けて送信します。</t>
    <rPh sb="5" eb="7">
      <t>ソウシン</t>
    </rPh>
    <phoneticPr fontId="4"/>
  </si>
  <si>
    <t>【送信先メールアドレス】</t>
    <rPh sb="1" eb="3">
      <t>ソウシン</t>
    </rPh>
    <rPh sb="3" eb="4">
      <t>サキ</t>
    </rPh>
    <phoneticPr fontId="4"/>
  </si>
  <si>
    <t>　　　①：１通目：エクセルデータを添付。
　　　　 　件名「挙式日／会場名／○○家・△△家　注文」と記入。</t>
    <phoneticPr fontId="4"/>
  </si>
  <si>
    <t>　　　②：２通目：本文にパスワードを記載。
　　　　 件名「挙式日／会場名／○○家・△△家　パスワード」と記入。</t>
    <phoneticPr fontId="4"/>
  </si>
  <si>
    <t>　　※新郎新婦様の個人情報を守るため、ご理解・ご協力をお願いいたします。</t>
    <rPh sb="3" eb="5">
      <t>シンロウ</t>
    </rPh>
    <rPh sb="5" eb="7">
      <t>シンプ</t>
    </rPh>
    <rPh sb="7" eb="8">
      <t>サマ</t>
    </rPh>
    <rPh sb="9" eb="11">
      <t>コジン</t>
    </rPh>
    <rPh sb="11" eb="13">
      <t>ジョウホウ</t>
    </rPh>
    <rPh sb="14" eb="15">
      <t>マモ</t>
    </rPh>
    <rPh sb="20" eb="22">
      <t>リカイ</t>
    </rPh>
    <rPh sb="24" eb="26">
      <t>キョウリョク</t>
    </rPh>
    <rPh sb="28" eb="29">
      <t>ネガ</t>
    </rPh>
    <phoneticPr fontId="4"/>
  </si>
  <si>
    <t>※どちらも同じパスワードをご記入ください。</t>
    <rPh sb="5" eb="6">
      <t>オナ</t>
    </rPh>
    <rPh sb="14" eb="16">
      <t>キニュウ</t>
    </rPh>
    <phoneticPr fontId="4"/>
  </si>
  <si>
    <t>個人情報のためメールは2通に分けて送信します。１通目が「ご注文用紙（エクセルシート）」、2通目がパスワードです。</t>
    <rPh sb="0" eb="2">
      <t>コジン</t>
    </rPh>
    <rPh sb="2" eb="4">
      <t>ジョウホウ</t>
    </rPh>
    <rPh sb="12" eb="13">
      <t>ツウ</t>
    </rPh>
    <rPh sb="14" eb="15">
      <t>ワ</t>
    </rPh>
    <rPh sb="17" eb="19">
      <t>ソウシン</t>
    </rPh>
    <rPh sb="24" eb="25">
      <t>ツウ</t>
    </rPh>
    <rPh sb="25" eb="26">
      <t>メ</t>
    </rPh>
    <rPh sb="29" eb="31">
      <t>チュウモン</t>
    </rPh>
    <rPh sb="31" eb="33">
      <t>ヨウシ</t>
    </rPh>
    <rPh sb="45" eb="46">
      <t>ツウ</t>
    </rPh>
    <rPh sb="46" eb="47">
      <t>メ</t>
    </rPh>
    <phoneticPr fontId="4"/>
  </si>
  <si>
    <t>◆ご注文 送信アドレス：order@yamahi.com　　◆ご注文 ＦＡＸ番号：092-622-1130</t>
    <rPh sb="2" eb="4">
      <t>チュウモン</t>
    </rPh>
    <rPh sb="5" eb="7">
      <t>ソウシン</t>
    </rPh>
    <rPh sb="38" eb="40">
      <t>バンゴウ</t>
    </rPh>
    <phoneticPr fontId="4"/>
  </si>
  <si>
    <t>下記URLでも同じ内容ご確認いただけます。</t>
    <rPh sb="0" eb="2">
      <t>カキ</t>
    </rPh>
    <rPh sb="7" eb="8">
      <t>オナ</t>
    </rPh>
    <rPh sb="9" eb="11">
      <t>ナイヨウ</t>
    </rPh>
    <rPh sb="12" eb="14">
      <t>カクニン</t>
    </rPh>
    <phoneticPr fontId="4"/>
  </si>
  <si>
    <t>http://www.yamahi.com/img/top_images/Sunveil-vol44-4.jpg</t>
    <phoneticPr fontId="4"/>
  </si>
  <si>
    <t>カタログページNo.</t>
    <phoneticPr fontId="4"/>
  </si>
  <si>
    <t>712-0081</t>
    <phoneticPr fontId="4"/>
  </si>
  <si>
    <t>SUNVEIL vol.44</t>
    <phoneticPr fontId="4"/>
  </si>
  <si>
    <t>2017年7月～2018年10月末</t>
    <rPh sb="4" eb="5">
      <t>ネン</t>
    </rPh>
    <rPh sb="6" eb="7">
      <t>ガツ</t>
    </rPh>
    <rPh sb="12" eb="13">
      <t>ネン</t>
    </rPh>
    <rPh sb="15" eb="16">
      <t>ガツ</t>
    </rPh>
    <rPh sb="16" eb="17">
      <t>マツ</t>
    </rPh>
    <phoneticPr fontId="4"/>
  </si>
  <si>
    <t>8</t>
    <phoneticPr fontId="4"/>
  </si>
  <si>
    <t>712-0082</t>
    <phoneticPr fontId="4"/>
  </si>
  <si>
    <t>熊野筆 ハートのチークブラシ 名入れ 受注生産</t>
    <rPh sb="0" eb="2">
      <t>クマノ</t>
    </rPh>
    <rPh sb="2" eb="3">
      <t>フデ</t>
    </rPh>
    <rPh sb="15" eb="16">
      <t>ナ</t>
    </rPh>
    <rPh sb="16" eb="17">
      <t>イ</t>
    </rPh>
    <rPh sb="21" eb="23">
      <t>セイサン</t>
    </rPh>
    <phoneticPr fontId="4"/>
  </si>
  <si>
    <t>712-0083</t>
    <phoneticPr fontId="4"/>
  </si>
  <si>
    <t>SUNVEIL vol.44</t>
  </si>
  <si>
    <t>712-0084</t>
    <phoneticPr fontId="4"/>
  </si>
  <si>
    <t>熊野筆 チーク＆洗顔ブラシ 名入れ 受注生産</t>
    <rPh sb="0" eb="2">
      <t>クマノ</t>
    </rPh>
    <rPh sb="2" eb="3">
      <t>フデ</t>
    </rPh>
    <rPh sb="14" eb="15">
      <t>ナ</t>
    </rPh>
    <rPh sb="15" eb="16">
      <t>イ</t>
    </rPh>
    <phoneticPr fontId="4"/>
  </si>
  <si>
    <t>8</t>
    <phoneticPr fontId="4"/>
  </si>
  <si>
    <t>712-0085</t>
    <phoneticPr fontId="4"/>
  </si>
  <si>
    <t>熊野筆 パウダー＆チークブラシ</t>
    <phoneticPr fontId="4"/>
  </si>
  <si>
    <t>712-0086</t>
    <phoneticPr fontId="4"/>
  </si>
  <si>
    <t>熊野筆 パウダー＆チークブラシ 名入れ 受注生産</t>
    <rPh sb="0" eb="2">
      <t>クマノ</t>
    </rPh>
    <rPh sb="2" eb="3">
      <t>フデ</t>
    </rPh>
    <rPh sb="16" eb="17">
      <t>ナ</t>
    </rPh>
    <rPh sb="17" eb="18">
      <t>イ</t>
    </rPh>
    <phoneticPr fontId="4"/>
  </si>
  <si>
    <t>712-0087</t>
    <phoneticPr fontId="4"/>
  </si>
  <si>
    <t>712-0088</t>
    <phoneticPr fontId="4"/>
  </si>
  <si>
    <t>熊野筆 ウォールナット・ハートチークブラシ 名入れ 受注生産</t>
    <rPh sb="0" eb="2">
      <t>クマノ</t>
    </rPh>
    <rPh sb="2" eb="3">
      <t>フデ</t>
    </rPh>
    <rPh sb="22" eb="23">
      <t>ナ</t>
    </rPh>
    <rPh sb="23" eb="24">
      <t>イ</t>
    </rPh>
    <rPh sb="26" eb="28">
      <t>ジュチュウ</t>
    </rPh>
    <rPh sb="28" eb="30">
      <t>セイサン</t>
    </rPh>
    <phoneticPr fontId="4"/>
  </si>
  <si>
    <t>712-0091</t>
    <phoneticPr fontId="4"/>
  </si>
  <si>
    <t>熊野筆 ハートの洗顔ブラシ＆アルガン石けん</t>
    <rPh sb="0" eb="2">
      <t>クマノ</t>
    </rPh>
    <rPh sb="2" eb="3">
      <t>フデ</t>
    </rPh>
    <rPh sb="8" eb="10">
      <t>センガン</t>
    </rPh>
    <rPh sb="18" eb="19">
      <t>セッ</t>
    </rPh>
    <phoneticPr fontId="4"/>
  </si>
  <si>
    <t>9</t>
    <phoneticPr fontId="4"/>
  </si>
  <si>
    <t>712-0092</t>
    <phoneticPr fontId="4"/>
  </si>
  <si>
    <t>熊野筆 携帯用ハートのチークブラシ</t>
    <rPh sb="4" eb="7">
      <t>ケイタイヨウ</t>
    </rPh>
    <phoneticPr fontId="4"/>
  </si>
  <si>
    <t>712-0101</t>
    <phoneticPr fontId="4"/>
  </si>
  <si>
    <t>Mr.＆Mrs. 今治タオルペアセット</t>
    <rPh sb="9" eb="11">
      <t>イマバリ</t>
    </rPh>
    <phoneticPr fontId="4"/>
  </si>
  <si>
    <t>712-0111</t>
    <phoneticPr fontId="4"/>
  </si>
  <si>
    <t>Mr.＆Mrs. ティータイムセット</t>
    <phoneticPr fontId="4"/>
  </si>
  <si>
    <t>712-0112</t>
  </si>
  <si>
    <t>Mr.＆Mrs. ブレイクタイムセット</t>
    <phoneticPr fontId="4"/>
  </si>
  <si>
    <t>712-0113</t>
  </si>
  <si>
    <t>Mr.＆Mrs. リラックスタイムセット</t>
    <phoneticPr fontId="4"/>
  </si>
  <si>
    <t>712-0121</t>
    <phoneticPr fontId="4"/>
  </si>
  <si>
    <t>プルメリア プレート（大）</t>
    <rPh sb="11" eb="12">
      <t>ダイ</t>
    </rPh>
    <phoneticPr fontId="4"/>
  </si>
  <si>
    <t>712-0131</t>
    <phoneticPr fontId="4"/>
  </si>
  <si>
    <t>ペアオーバルプレート</t>
  </si>
  <si>
    <t>7iro-22</t>
  </si>
  <si>
    <t>7iro-06</t>
  </si>
  <si>
    <t xml:space="preserve">7iro メイクアップブラシセット </t>
    <phoneticPr fontId="4"/>
  </si>
  <si>
    <t>7iro-02</t>
  </si>
  <si>
    <t>7iro アミュレット ペアロックグラス</t>
    <phoneticPr fontId="4"/>
  </si>
  <si>
    <t>7iro-05</t>
  </si>
  <si>
    <t>7iro ダブルウォールグラスペア</t>
    <phoneticPr fontId="4"/>
  </si>
  <si>
    <t>7iro-24</t>
  </si>
  <si>
    <t>7iro Ｗステンレスタンブラー＆フローズンメタル</t>
    <phoneticPr fontId="4"/>
  </si>
  <si>
    <t>7iro ＷステンレスタンブラーBK&amp;今治タオル</t>
    <rPh sb="19" eb="21">
      <t>イマバリ</t>
    </rPh>
    <phoneticPr fontId="4"/>
  </si>
  <si>
    <t>712-0161</t>
    <phoneticPr fontId="4"/>
  </si>
  <si>
    <t>華Ageha ダリアグラスペア</t>
    <rPh sb="0" eb="1">
      <t>ハナ</t>
    </rPh>
    <phoneticPr fontId="4"/>
  </si>
  <si>
    <t>712-0171</t>
    <phoneticPr fontId="4"/>
  </si>
  <si>
    <t>華Ageha 小皿揃え</t>
    <rPh sb="0" eb="1">
      <t>ハナ</t>
    </rPh>
    <rPh sb="7" eb="8">
      <t>コ</t>
    </rPh>
    <rPh sb="8" eb="9">
      <t>サラ</t>
    </rPh>
    <rPh sb="9" eb="10">
      <t>ソロ</t>
    </rPh>
    <phoneticPr fontId="4"/>
  </si>
  <si>
    <t>712-0181</t>
    <phoneticPr fontId="4"/>
  </si>
  <si>
    <t>ダリア グラスペア</t>
    <phoneticPr fontId="4"/>
  </si>
  <si>
    <t>712-0182</t>
  </si>
  <si>
    <t>宇宙 グラスペア</t>
    <phoneticPr fontId="4"/>
  </si>
  <si>
    <t>712-0191</t>
    <phoneticPr fontId="4"/>
  </si>
  <si>
    <t>Girly カップ＆プレートセット</t>
  </si>
  <si>
    <t>712-0192</t>
  </si>
  <si>
    <t>Girly ボウルセット</t>
  </si>
  <si>
    <t>712-0201</t>
    <phoneticPr fontId="4"/>
  </si>
  <si>
    <t>花鶴木箱 熊野筆 チークブラシ 白</t>
    <rPh sb="5" eb="7">
      <t>クマノ</t>
    </rPh>
    <rPh sb="7" eb="8">
      <t>フデ</t>
    </rPh>
    <phoneticPr fontId="4"/>
  </si>
  <si>
    <t>712-0202</t>
    <phoneticPr fontId="4"/>
  </si>
  <si>
    <t>花鶴木箱 熊野筆 チークブラシ 紅</t>
    <rPh sb="5" eb="7">
      <t>クマノ</t>
    </rPh>
    <rPh sb="7" eb="8">
      <t>フデ</t>
    </rPh>
    <phoneticPr fontId="4"/>
  </si>
  <si>
    <t>712-0211</t>
    <phoneticPr fontId="4"/>
  </si>
  <si>
    <t>花鶴木箱 今治タオル紅白FT2</t>
    <rPh sb="5" eb="7">
      <t>イマバリ</t>
    </rPh>
    <rPh sb="10" eb="12">
      <t>コウハク</t>
    </rPh>
    <phoneticPr fontId="4"/>
  </si>
  <si>
    <t>712-0212</t>
    <phoneticPr fontId="4"/>
  </si>
  <si>
    <t>花鶴木箱 今治タオル紅白FT1・BT1</t>
    <rPh sb="5" eb="7">
      <t>イマバリ</t>
    </rPh>
    <phoneticPr fontId="4"/>
  </si>
  <si>
    <t>712-0221</t>
    <phoneticPr fontId="4"/>
  </si>
  <si>
    <t>花鶴木箱 金銀ゆらリカップペア</t>
    <rPh sb="5" eb="7">
      <t>キンギン</t>
    </rPh>
    <phoneticPr fontId="4"/>
  </si>
  <si>
    <t>712-0231</t>
    <phoneticPr fontId="4"/>
  </si>
  <si>
    <t>花鶴木箱 柿釉　御本手ペア鉢</t>
    <rPh sb="5" eb="6">
      <t>カキ</t>
    </rPh>
    <rPh sb="6" eb="7">
      <t>ウワグスリ</t>
    </rPh>
    <rPh sb="8" eb="10">
      <t>ゴホン</t>
    </rPh>
    <rPh sb="10" eb="11">
      <t>テ</t>
    </rPh>
    <rPh sb="13" eb="14">
      <t>ハチ</t>
    </rPh>
    <phoneticPr fontId="4"/>
  </si>
  <si>
    <t>712-0251</t>
    <phoneticPr fontId="4"/>
  </si>
  <si>
    <t>祝言 長角皿揃（小）</t>
    <rPh sb="0" eb="1">
      <t>イワ</t>
    </rPh>
    <rPh sb="1" eb="2">
      <t>ゲン</t>
    </rPh>
    <rPh sb="3" eb="5">
      <t>チョウカク</t>
    </rPh>
    <rPh sb="5" eb="6">
      <t>サラ</t>
    </rPh>
    <rPh sb="6" eb="7">
      <t>ソロイ</t>
    </rPh>
    <rPh sb="8" eb="9">
      <t>ショウ</t>
    </rPh>
    <phoneticPr fontId="4"/>
  </si>
  <si>
    <t>712-0252</t>
  </si>
  <si>
    <t>祝言 長角皿揃（大）</t>
    <rPh sb="0" eb="1">
      <t>イワ</t>
    </rPh>
    <rPh sb="1" eb="2">
      <t>ゲン</t>
    </rPh>
    <rPh sb="3" eb="4">
      <t>チョウ</t>
    </rPh>
    <rPh sb="4" eb="5">
      <t>カク</t>
    </rPh>
    <rPh sb="5" eb="6">
      <t>サラ</t>
    </rPh>
    <rPh sb="6" eb="7">
      <t>ソロ</t>
    </rPh>
    <rPh sb="8" eb="9">
      <t>ダイ</t>
    </rPh>
    <phoneticPr fontId="4"/>
  </si>
  <si>
    <t>712-0261</t>
    <phoneticPr fontId="4"/>
  </si>
  <si>
    <t>祝言 銀彩豆皿揃</t>
    <rPh sb="0" eb="1">
      <t>イワ</t>
    </rPh>
    <rPh sb="1" eb="2">
      <t>ゲン</t>
    </rPh>
    <rPh sb="3" eb="4">
      <t>ギン</t>
    </rPh>
    <rPh sb="4" eb="5">
      <t>サイ</t>
    </rPh>
    <rPh sb="5" eb="6">
      <t>マメ</t>
    </rPh>
    <rPh sb="6" eb="7">
      <t>サラ</t>
    </rPh>
    <rPh sb="7" eb="8">
      <t>ソロ</t>
    </rPh>
    <phoneticPr fontId="4"/>
  </si>
  <si>
    <t>712-0262</t>
  </si>
  <si>
    <t>祝言 天然竹筆ペン 桐箱</t>
    <rPh sb="0" eb="1">
      <t>イワイ</t>
    </rPh>
    <rPh sb="1" eb="2">
      <t>イ</t>
    </rPh>
    <rPh sb="3" eb="5">
      <t>テンネン</t>
    </rPh>
    <rPh sb="5" eb="6">
      <t>タケ</t>
    </rPh>
    <rPh sb="6" eb="7">
      <t>フデ</t>
    </rPh>
    <rPh sb="10" eb="12">
      <t>キリバコ</t>
    </rPh>
    <phoneticPr fontId="4"/>
  </si>
  <si>
    <t>712-0271</t>
    <phoneticPr fontId="4"/>
  </si>
  <si>
    <t>祝言 そば猪口揃</t>
    <rPh sb="0" eb="1">
      <t>イワ</t>
    </rPh>
    <rPh sb="1" eb="2">
      <t>ゲン</t>
    </rPh>
    <rPh sb="5" eb="7">
      <t>チョコ</t>
    </rPh>
    <rPh sb="7" eb="8">
      <t>ソロ</t>
    </rPh>
    <phoneticPr fontId="4"/>
  </si>
  <si>
    <t>712-0272</t>
  </si>
  <si>
    <t>祝言 取皿揃</t>
    <rPh sb="0" eb="1">
      <t>イワ</t>
    </rPh>
    <rPh sb="1" eb="2">
      <t>ゲン</t>
    </rPh>
    <rPh sb="3" eb="4">
      <t>ト</t>
    </rPh>
    <rPh sb="4" eb="5">
      <t>サラ</t>
    </rPh>
    <rPh sb="5" eb="6">
      <t>ソロ</t>
    </rPh>
    <phoneticPr fontId="4"/>
  </si>
  <si>
    <t>712-0281</t>
    <phoneticPr fontId="4"/>
  </si>
  <si>
    <t>712-0291</t>
    <phoneticPr fontId="4"/>
  </si>
  <si>
    <t>712-0311</t>
    <phoneticPr fontId="4"/>
  </si>
  <si>
    <t>今治タオル木箱入り FT2</t>
    <rPh sb="0" eb="2">
      <t>イマバリ</t>
    </rPh>
    <rPh sb="5" eb="7">
      <t>キバコ</t>
    </rPh>
    <rPh sb="7" eb="8">
      <t>イ</t>
    </rPh>
    <phoneticPr fontId="4"/>
  </si>
  <si>
    <t>712-0312</t>
  </si>
  <si>
    <t>今治タオル木箱入り FT1・BT1</t>
    <rPh sb="0" eb="2">
      <t>イマバリ</t>
    </rPh>
    <rPh sb="5" eb="7">
      <t>キバコ</t>
    </rPh>
    <rPh sb="7" eb="8">
      <t>イ</t>
    </rPh>
    <phoneticPr fontId="4"/>
  </si>
  <si>
    <t>712-0321</t>
    <phoneticPr fontId="4"/>
  </si>
  <si>
    <t>至福タオル FT2セット</t>
    <phoneticPr fontId="4"/>
  </si>
  <si>
    <t>712-0322</t>
  </si>
  <si>
    <t>至福タオル BT1・FT1セット</t>
    <phoneticPr fontId="4"/>
  </si>
  <si>
    <t>712-0323</t>
  </si>
  <si>
    <t>至福タオル BT2・FT2セット</t>
    <phoneticPr fontId="4"/>
  </si>
  <si>
    <t>712-0324</t>
    <phoneticPr fontId="4"/>
  </si>
  <si>
    <t>712-0325</t>
    <phoneticPr fontId="4"/>
  </si>
  <si>
    <t>木箱入りさくら染めタオル BT1</t>
    <phoneticPr fontId="4"/>
  </si>
  <si>
    <t>712-0326</t>
    <phoneticPr fontId="4"/>
  </si>
  <si>
    <t>木箱入りさくら染めタオル BT1・FT1セット</t>
    <phoneticPr fontId="4"/>
  </si>
  <si>
    <t>712-0331</t>
    <phoneticPr fontId="4"/>
  </si>
  <si>
    <t>712-0332</t>
  </si>
  <si>
    <t>712-0333</t>
  </si>
  <si>
    <r>
      <t>オーガニックタオル FT2</t>
    </r>
    <r>
      <rPr>
        <sz val="10"/>
        <color indexed="8"/>
        <rFont val="ＭＳ Ｐゴシック"/>
        <family val="3"/>
        <charset val="128"/>
      </rPr>
      <t>セット</t>
    </r>
    <phoneticPr fontId="4"/>
  </si>
  <si>
    <t>712-0334</t>
  </si>
  <si>
    <t>オーガニックタオル FT1・BT1セット</t>
    <phoneticPr fontId="4"/>
  </si>
  <si>
    <t>712-0335</t>
  </si>
  <si>
    <t>オーガニックタオル FT2・BT2セット</t>
    <phoneticPr fontId="4"/>
  </si>
  <si>
    <t>712-0336</t>
  </si>
  <si>
    <t>オーガニックタオル バスポンチョ</t>
    <phoneticPr fontId="4"/>
  </si>
  <si>
    <t>712-0341</t>
    <phoneticPr fontId="4"/>
  </si>
  <si>
    <t>今治 オーガニックタオルセット FT3</t>
    <rPh sb="0" eb="2">
      <t>イマバリ</t>
    </rPh>
    <phoneticPr fontId="4"/>
  </si>
  <si>
    <t>712-0342</t>
  </si>
  <si>
    <t>今治タオル FT2（ネイビー＆ホワイト）</t>
    <rPh sb="0" eb="2">
      <t>イマバリ</t>
    </rPh>
    <phoneticPr fontId="4"/>
  </si>
  <si>
    <t>712-0343</t>
  </si>
  <si>
    <t>オーガニック エアーかおる ギフトセット</t>
    <phoneticPr fontId="4"/>
  </si>
  <si>
    <t>712-0351</t>
    <phoneticPr fontId="4"/>
  </si>
  <si>
    <t>泉州さくら透かし織タオルセット（木箱入り）BT1・HT1</t>
    <rPh sb="0" eb="2">
      <t>センシュウ</t>
    </rPh>
    <rPh sb="5" eb="6">
      <t>ス</t>
    </rPh>
    <rPh sb="8" eb="9">
      <t>オリ</t>
    </rPh>
    <rPh sb="16" eb="18">
      <t>キバコ</t>
    </rPh>
    <rPh sb="18" eb="19">
      <t>イ</t>
    </rPh>
    <phoneticPr fontId="4"/>
  </si>
  <si>
    <t>712-0352</t>
  </si>
  <si>
    <t>泉州さくら透かし織タオルセット（木箱入り）BT1・FT2・HT1</t>
    <phoneticPr fontId="4"/>
  </si>
  <si>
    <t>712-0353</t>
  </si>
  <si>
    <t>ヘア・キューティフル ヘアケアタオルセット（ピンク）</t>
    <phoneticPr fontId="4"/>
  </si>
  <si>
    <t>712-0354</t>
  </si>
  <si>
    <t>ヘア・キューティフル ヘアケアタオルセット（ブルー）</t>
    <phoneticPr fontId="4"/>
  </si>
  <si>
    <t>712-0371</t>
    <phoneticPr fontId="4"/>
  </si>
  <si>
    <t>リュクス ペアメタルサーモタンブラー</t>
  </si>
  <si>
    <t>712-0372</t>
  </si>
  <si>
    <t>リュクス ペアメタルサーモロックカップ</t>
  </si>
  <si>
    <t>712-0373</t>
  </si>
  <si>
    <t>プラスサーモ 真空 蓋付タンブラーペア</t>
    <rPh sb="7" eb="9">
      <t>シンクウ</t>
    </rPh>
    <rPh sb="10" eb="12">
      <t>フタツキ</t>
    </rPh>
    <phoneticPr fontId="4"/>
  </si>
  <si>
    <t>712-0374</t>
  </si>
  <si>
    <t>プラスサーモ 真空 蓋付カップペア</t>
    <rPh sb="7" eb="9">
      <t>シンクウ</t>
    </rPh>
    <rPh sb="10" eb="12">
      <t>フタツキ</t>
    </rPh>
    <phoneticPr fontId="4"/>
  </si>
  <si>
    <t>712-0381</t>
    <phoneticPr fontId="4"/>
  </si>
  <si>
    <t>hug me ペアステンレスマグ</t>
    <phoneticPr fontId="4"/>
  </si>
  <si>
    <t>712-0382</t>
  </si>
  <si>
    <t>バロン ペアデュアルカップ</t>
    <phoneticPr fontId="4"/>
  </si>
  <si>
    <t>712-0383</t>
  </si>
  <si>
    <t>712-0384</t>
  </si>
  <si>
    <t>712-0391</t>
    <phoneticPr fontId="4"/>
  </si>
  <si>
    <t>FROZEN CUBE ロックグラスペア＆キューブ2P</t>
  </si>
  <si>
    <t>712-0392</t>
  </si>
  <si>
    <t>バロン　二重構造コールドカップ</t>
    <rPh sb="4" eb="6">
      <t>ニジュウ</t>
    </rPh>
    <rPh sb="6" eb="8">
      <t>コウゾウ</t>
    </rPh>
    <phoneticPr fontId="4"/>
  </si>
  <si>
    <t>712-0393</t>
  </si>
  <si>
    <t>グラシア 真空ペアタンブラーEX</t>
    <rPh sb="5" eb="7">
      <t>シンクウ</t>
    </rPh>
    <phoneticPr fontId="4"/>
  </si>
  <si>
    <t>712-0394</t>
  </si>
  <si>
    <t>フローズンメタルセット</t>
    <phoneticPr fontId="4"/>
  </si>
  <si>
    <t>712-0401</t>
    <phoneticPr fontId="4"/>
  </si>
  <si>
    <t>ニュイ ペアサーモグラス（N)</t>
    <phoneticPr fontId="4"/>
  </si>
  <si>
    <t>712-0402</t>
  </si>
  <si>
    <t>Modello エアーマグ(Ｌ)ペア</t>
    <phoneticPr fontId="4"/>
  </si>
  <si>
    <t>712-0403</t>
  </si>
  <si>
    <t>ニュイ ペアサーモロックカップ</t>
  </si>
  <si>
    <t>712-0411</t>
    <phoneticPr fontId="4"/>
  </si>
  <si>
    <t>コースターレスグラス5P</t>
  </si>
  <si>
    <t>712-0412</t>
  </si>
  <si>
    <t xml:space="preserve">Starry sky　デュエットアレンジカップ </t>
    <phoneticPr fontId="4"/>
  </si>
  <si>
    <t>712-0413</t>
  </si>
  <si>
    <t>Modello 耐熱ダブルウォールマグボトル（ペア）</t>
    <rPh sb="8" eb="10">
      <t>タイネツ</t>
    </rPh>
    <phoneticPr fontId="4"/>
  </si>
  <si>
    <t>712-0421</t>
    <phoneticPr fontId="4"/>
  </si>
  <si>
    <t>二重構造 ステンレス（真空）＆グラスセット</t>
    <rPh sb="11" eb="13">
      <t>シンクウ</t>
    </rPh>
    <phoneticPr fontId="4"/>
  </si>
  <si>
    <t>712-0431</t>
    <phoneticPr fontId="4"/>
  </si>
  <si>
    <t>712-0432</t>
  </si>
  <si>
    <t>hug me しあわせの時間Ｃ</t>
    <rPh sb="12" eb="14">
      <t>ジカン</t>
    </rPh>
    <phoneticPr fontId="4"/>
  </si>
  <si>
    <t>712-0433</t>
  </si>
  <si>
    <t>リュクス・ニュイミックスペアサーモ（Br）</t>
    <phoneticPr fontId="4"/>
  </si>
  <si>
    <t>712-0434</t>
  </si>
  <si>
    <t>リュクス・ニュイミックスペアサーモ（Si）</t>
    <phoneticPr fontId="4"/>
  </si>
  <si>
    <t>712-0441</t>
    <phoneticPr fontId="4"/>
  </si>
  <si>
    <t>712-0451</t>
    <phoneticPr fontId="4"/>
  </si>
  <si>
    <t>今治タオルとバスソルト</t>
    <rPh sb="0" eb="2">
      <t>イマバリ</t>
    </rPh>
    <phoneticPr fontId="4"/>
  </si>
  <si>
    <t>712-0452</t>
  </si>
  <si>
    <t>二重構造グラスとうれしの紅茶</t>
    <rPh sb="0" eb="2">
      <t>ニジュウ</t>
    </rPh>
    <rPh sb="2" eb="4">
      <t>コウゾウ</t>
    </rPh>
    <rPh sb="12" eb="14">
      <t>コウチャ</t>
    </rPh>
    <rPh sb="13" eb="14">
      <t>チャ</t>
    </rPh>
    <phoneticPr fontId="4"/>
  </si>
  <si>
    <t>712-0461</t>
    <phoneticPr fontId="4"/>
  </si>
  <si>
    <t>BAR ペアロックグラス</t>
    <phoneticPr fontId="4"/>
  </si>
  <si>
    <t>712-0471</t>
    <phoneticPr fontId="4"/>
  </si>
  <si>
    <t>SPARKS オンザロックグラス</t>
    <phoneticPr fontId="4"/>
  </si>
  <si>
    <t>712-0472</t>
  </si>
  <si>
    <t>イタリアクリスタルオンザロックペアグラス</t>
    <phoneticPr fontId="4"/>
  </si>
  <si>
    <t>712-0473</t>
  </si>
  <si>
    <t>Metallic Glass マット</t>
    <phoneticPr fontId="4"/>
  </si>
  <si>
    <t>712-0474</t>
  </si>
  <si>
    <t>Metallic Glass シャイン</t>
    <phoneticPr fontId="4"/>
  </si>
  <si>
    <t>712-0475</t>
  </si>
  <si>
    <t>Metal-100</t>
    <phoneticPr fontId="4"/>
  </si>
  <si>
    <t>712-0481</t>
    <phoneticPr fontId="4"/>
  </si>
  <si>
    <t>Golf Cupセット</t>
    <phoneticPr fontId="4"/>
  </si>
  <si>
    <t>712-0491</t>
    <phoneticPr fontId="4"/>
  </si>
  <si>
    <t>Golf Glassセット</t>
  </si>
  <si>
    <t>712-0492</t>
  </si>
  <si>
    <t>I LOVE  ゴルフセット</t>
    <phoneticPr fontId="4"/>
  </si>
  <si>
    <t>712-0493</t>
    <phoneticPr fontId="4"/>
  </si>
  <si>
    <t>ゴルフボール＆ティーセット（トリプル）</t>
  </si>
  <si>
    <t>712-0494</t>
  </si>
  <si>
    <t>ゴルフボール＆ティーセット（シングル）</t>
  </si>
  <si>
    <t>712-0501</t>
    <phoneticPr fontId="4"/>
  </si>
  <si>
    <t>ネクタイケース（ブラック×オレンジ）</t>
    <phoneticPr fontId="4"/>
  </si>
  <si>
    <t>712-0502</t>
  </si>
  <si>
    <t>ネクタイケース（ネイビー×パープル）</t>
    <phoneticPr fontId="4"/>
  </si>
  <si>
    <t>712-0511</t>
    <phoneticPr fontId="4"/>
  </si>
  <si>
    <t>ウォッチケース</t>
  </si>
  <si>
    <t>712-0512</t>
  </si>
  <si>
    <t>Modelloシューシャインセット</t>
    <phoneticPr fontId="4"/>
  </si>
  <si>
    <t>712-0513</t>
  </si>
  <si>
    <t>712-0514</t>
  </si>
  <si>
    <t>熊野筆 メンズシェービングブラシ</t>
    <rPh sb="0" eb="2">
      <t>クマノ</t>
    </rPh>
    <rPh sb="2" eb="3">
      <t>フデ</t>
    </rPh>
    <phoneticPr fontId="4"/>
  </si>
  <si>
    <t>712-0521</t>
    <phoneticPr fontId="4"/>
  </si>
  <si>
    <t>クロス アベンチュラ ボールペン ブルー</t>
    <phoneticPr fontId="4"/>
  </si>
  <si>
    <t>712-0522</t>
  </si>
  <si>
    <t>クロス アベンチュラ ボールペン ブルー 名入れ  受注生産</t>
    <phoneticPr fontId="4"/>
  </si>
  <si>
    <t>712-0523</t>
  </si>
  <si>
    <t>クロス アベンチュラ ボールペン ブラック</t>
    <phoneticPr fontId="4"/>
  </si>
  <si>
    <t>712-0524</t>
  </si>
  <si>
    <t>クロス アベンチュラ ボールペン ブラック 名入れ  受注生産</t>
    <phoneticPr fontId="4"/>
  </si>
  <si>
    <t>712-0531</t>
    <phoneticPr fontId="4"/>
  </si>
  <si>
    <t>クロス クリックボールペン　ミッドナイトブルー</t>
    <phoneticPr fontId="4"/>
  </si>
  <si>
    <t>712-0532</t>
  </si>
  <si>
    <t>クロス クリックボールペン　ミッドナイトブルー 名入れ  受注生産</t>
    <phoneticPr fontId="4"/>
  </si>
  <si>
    <t>712-0533</t>
  </si>
  <si>
    <t>クロス クリックボールペン　クローム</t>
  </si>
  <si>
    <t>712-0534</t>
  </si>
  <si>
    <t>クロス クリックボールペン　クローム 名入れ  受注生産</t>
    <phoneticPr fontId="4"/>
  </si>
  <si>
    <t>712-0535</t>
  </si>
  <si>
    <t>クロス クリックボールペン　レッド</t>
  </si>
  <si>
    <t>712-0536</t>
  </si>
  <si>
    <t>クロス クリックボールペン　レッド 名入れ 受注生産</t>
    <phoneticPr fontId="4"/>
  </si>
  <si>
    <t>712-0537</t>
  </si>
  <si>
    <t>クロス ATXバソールトブラック ボールペン</t>
  </si>
  <si>
    <t>712-0538</t>
  </si>
  <si>
    <t>クロス ATXバソールトブラック ボールペン 名入れ  受注生産</t>
    <phoneticPr fontId="4"/>
  </si>
  <si>
    <t>712-0541</t>
    <phoneticPr fontId="4"/>
  </si>
  <si>
    <t>712-0542</t>
    <phoneticPr fontId="4"/>
  </si>
  <si>
    <t>712-0543</t>
  </si>
  <si>
    <t>Modello 紳士用ハンガー＆洋服ブラシ（小）</t>
    <rPh sb="8" eb="11">
      <t>シンシヨウ</t>
    </rPh>
    <rPh sb="16" eb="18">
      <t>ヨウフク</t>
    </rPh>
    <rPh sb="22" eb="23">
      <t>チイ</t>
    </rPh>
    <phoneticPr fontId="4"/>
  </si>
  <si>
    <t>712-0544</t>
  </si>
  <si>
    <t>FLOYD Black（KNFY806-100）</t>
    <phoneticPr fontId="4"/>
  </si>
  <si>
    <t>712-0551</t>
    <phoneticPr fontId="4"/>
  </si>
  <si>
    <t>712-0552</t>
  </si>
  <si>
    <t>Happy レザーケアセット</t>
    <phoneticPr fontId="4"/>
  </si>
  <si>
    <t>712-0553</t>
  </si>
  <si>
    <t>KENT トリプレックスヘアブラシ ギフトセット</t>
  </si>
  <si>
    <t>712-0554</t>
  </si>
  <si>
    <t>HOMME 3in1 Wash</t>
  </si>
  <si>
    <t>712-0555</t>
  </si>
  <si>
    <t>HOMME Organic Oil</t>
  </si>
  <si>
    <t>712-0561</t>
    <phoneticPr fontId="4"/>
  </si>
  <si>
    <r>
      <t>マグネット砂時計1min</t>
    </r>
    <r>
      <rPr>
        <sz val="10"/>
        <color indexed="10"/>
        <rFont val="ＭＳ Ｐゴシック"/>
        <family val="3"/>
        <charset val="128"/>
      </rPr>
      <t>.</t>
    </r>
    <rPh sb="5" eb="6">
      <t>スナ</t>
    </rPh>
    <rPh sb="6" eb="8">
      <t>トケイ</t>
    </rPh>
    <phoneticPr fontId="4"/>
  </si>
  <si>
    <t>712-0562</t>
  </si>
  <si>
    <t>712-0563</t>
  </si>
  <si>
    <t>712-0571</t>
    <phoneticPr fontId="4"/>
  </si>
  <si>
    <t>LEDランタン＆カラビナ付ライトセット</t>
    <phoneticPr fontId="4"/>
  </si>
  <si>
    <t>712-0572</t>
  </si>
  <si>
    <t>712-0573</t>
  </si>
  <si>
    <t>712-0574</t>
  </si>
  <si>
    <t>Energy bottle アウトドアセット</t>
    <phoneticPr fontId="4"/>
  </si>
  <si>
    <t>712-0575</t>
  </si>
  <si>
    <t>匠 グリルパン18ｃｍ</t>
    <rPh sb="0" eb="1">
      <t>タクミ</t>
    </rPh>
    <phoneticPr fontId="4"/>
  </si>
  <si>
    <t>712-0581</t>
    <phoneticPr fontId="4"/>
  </si>
  <si>
    <t>三彩NEOスリップ C/Sペア</t>
  </si>
  <si>
    <t>712-0591</t>
    <phoneticPr fontId="4"/>
  </si>
  <si>
    <t>712-0592</t>
  </si>
  <si>
    <t>M-mode Cafe Style コーヒーサーバーセット</t>
    <phoneticPr fontId="4"/>
  </si>
  <si>
    <t>712-0593</t>
  </si>
  <si>
    <t>712-0594</t>
  </si>
  <si>
    <t>フタ付きマグカップペア（ドリップコーヒー付）</t>
    <rPh sb="2" eb="3">
      <t>ツ</t>
    </rPh>
    <rPh sb="20" eb="21">
      <t>ツ</t>
    </rPh>
    <phoneticPr fontId="4"/>
  </si>
  <si>
    <t>712-0595</t>
  </si>
  <si>
    <t>712-0601</t>
    <phoneticPr fontId="4"/>
  </si>
  <si>
    <t>テラクオーレ アロマディフューザー ジャスミン</t>
  </si>
  <si>
    <t>712-0602</t>
  </si>
  <si>
    <t>テラクオーレ ハンドケアセット</t>
  </si>
  <si>
    <t>712-0611</t>
    <phoneticPr fontId="4"/>
  </si>
  <si>
    <t>712-0612</t>
  </si>
  <si>
    <t>ゼリージュ  ガラスデザートセット</t>
    <phoneticPr fontId="4"/>
  </si>
  <si>
    <t>712-0613</t>
  </si>
  <si>
    <t>Tea Party ティーセット</t>
    <phoneticPr fontId="4"/>
  </si>
  <si>
    <t>712-0621</t>
    <phoneticPr fontId="4"/>
  </si>
  <si>
    <t>フレグランスセット</t>
    <phoneticPr fontId="4"/>
  </si>
  <si>
    <t>712-0622</t>
  </si>
  <si>
    <t>アロマランプディフューザー　アンティークホワイト</t>
    <phoneticPr fontId="4"/>
  </si>
  <si>
    <t>712-0631</t>
    <phoneticPr fontId="4"/>
  </si>
  <si>
    <t>グランセンス ハンドクリーム＆ボディソープギフト</t>
    <phoneticPr fontId="4"/>
  </si>
  <si>
    <t>712-0632</t>
  </si>
  <si>
    <t>グランセンス フレグランスリキッド＆ミストセット</t>
    <phoneticPr fontId="4"/>
  </si>
  <si>
    <t>712-0633</t>
  </si>
  <si>
    <t>ユズ　ハンドクリーム＆ネイルオイルセット</t>
    <phoneticPr fontId="4"/>
  </si>
  <si>
    <t>712-0634</t>
  </si>
  <si>
    <t>フレグランスコフレ ミュゲフローラル</t>
    <phoneticPr fontId="4"/>
  </si>
  <si>
    <t>712-0651</t>
    <phoneticPr fontId="4"/>
  </si>
  <si>
    <t>712-0661</t>
    <phoneticPr fontId="4"/>
  </si>
  <si>
    <t>総皮茶筒大（桜）茶箕付セット</t>
    <rPh sb="0" eb="1">
      <t>ソウ</t>
    </rPh>
    <rPh sb="1" eb="2">
      <t>カワ</t>
    </rPh>
    <rPh sb="2" eb="4">
      <t>チャヅツ</t>
    </rPh>
    <rPh sb="4" eb="5">
      <t>ダイ</t>
    </rPh>
    <rPh sb="6" eb="7">
      <t>サクラ</t>
    </rPh>
    <rPh sb="8" eb="9">
      <t>チャ</t>
    </rPh>
    <rPh sb="9" eb="10">
      <t>ミ</t>
    </rPh>
    <rPh sb="10" eb="11">
      <t>ツキ</t>
    </rPh>
    <phoneticPr fontId="4"/>
  </si>
  <si>
    <t>712-0662</t>
  </si>
  <si>
    <t>総皮茶筒 大 無地 茶箕なすびセット</t>
    <rPh sb="0" eb="1">
      <t>ソウ</t>
    </rPh>
    <rPh sb="1" eb="2">
      <t>カワ</t>
    </rPh>
    <rPh sb="2" eb="4">
      <t>チャヅツ</t>
    </rPh>
    <rPh sb="5" eb="6">
      <t>ダイ</t>
    </rPh>
    <rPh sb="7" eb="9">
      <t>ムジ</t>
    </rPh>
    <rPh sb="10" eb="11">
      <t>チャ</t>
    </rPh>
    <rPh sb="11" eb="12">
      <t>ミ</t>
    </rPh>
    <phoneticPr fontId="4"/>
  </si>
  <si>
    <t>712-0671</t>
    <phoneticPr fontId="4"/>
  </si>
  <si>
    <t>庄内クラフト 中鉢ペア</t>
    <rPh sb="0" eb="2">
      <t>ショウナイ</t>
    </rPh>
    <rPh sb="7" eb="9">
      <t>チュウバチ</t>
    </rPh>
    <phoneticPr fontId="4"/>
  </si>
  <si>
    <t>712-0681</t>
    <phoneticPr fontId="4"/>
  </si>
  <si>
    <t>江戸硝子 金玻璃 フリーグラス揃え</t>
    <rPh sb="0" eb="2">
      <t>エド</t>
    </rPh>
    <rPh sb="2" eb="4">
      <t>ガラス</t>
    </rPh>
    <rPh sb="5" eb="6">
      <t>キン</t>
    </rPh>
    <rPh sb="6" eb="8">
      <t>ハリ</t>
    </rPh>
    <rPh sb="15" eb="16">
      <t>ソロ</t>
    </rPh>
    <phoneticPr fontId="38"/>
  </si>
  <si>
    <t>712-0682</t>
  </si>
  <si>
    <t>江戸硝子 金玻璃 冷酒杯吟醸揃え</t>
    <rPh sb="0" eb="2">
      <t>エド</t>
    </rPh>
    <rPh sb="2" eb="4">
      <t>ガラス</t>
    </rPh>
    <rPh sb="5" eb="6">
      <t>キン</t>
    </rPh>
    <rPh sb="9" eb="11">
      <t>レイシュ</t>
    </rPh>
    <rPh sb="11" eb="12">
      <t>ハイ</t>
    </rPh>
    <rPh sb="12" eb="14">
      <t>ギンジョウ</t>
    </rPh>
    <rPh sb="14" eb="15">
      <t>ソロ</t>
    </rPh>
    <phoneticPr fontId="38"/>
  </si>
  <si>
    <t>712-0683</t>
    <phoneticPr fontId="4"/>
  </si>
  <si>
    <t>江戸硝子 光耀 ペアタンブラー</t>
    <rPh sb="0" eb="2">
      <t>エド</t>
    </rPh>
    <rPh sb="2" eb="4">
      <t>ガラス</t>
    </rPh>
    <rPh sb="5" eb="6">
      <t>ヒカリ</t>
    </rPh>
    <rPh sb="6" eb="7">
      <t>ヨウ</t>
    </rPh>
    <phoneticPr fontId="4"/>
  </si>
  <si>
    <t>712-0691</t>
    <phoneticPr fontId="4"/>
  </si>
  <si>
    <t>712-0692</t>
  </si>
  <si>
    <t>712-0693</t>
  </si>
  <si>
    <t>18-8ステンレスＷ構造タンブラー2pc 内面24金メッキ</t>
    <rPh sb="10" eb="12">
      <t>コウゾウ</t>
    </rPh>
    <rPh sb="21" eb="23">
      <t>ナイメン</t>
    </rPh>
    <rPh sb="25" eb="26">
      <t>キン</t>
    </rPh>
    <phoneticPr fontId="4"/>
  </si>
  <si>
    <t>712-0701</t>
    <phoneticPr fontId="4"/>
  </si>
  <si>
    <t>ゴールドスプーン＆フォークセット8pcs</t>
    <phoneticPr fontId="4"/>
  </si>
  <si>
    <t>712-0702</t>
  </si>
  <si>
    <t>ラッキーウッド マリエッタ10pc.カレーパスタセット</t>
  </si>
  <si>
    <t>712-0703</t>
  </si>
  <si>
    <t>ラッキーウッド ヴィスビー12pc.モーニングセット</t>
    <phoneticPr fontId="4"/>
  </si>
  <si>
    <t>712-0704</t>
  </si>
  <si>
    <t>ラッキーウッド ヴィスビー20pc.ランチセット</t>
    <phoneticPr fontId="4"/>
  </si>
  <si>
    <t>712-0711</t>
    <phoneticPr fontId="4"/>
  </si>
  <si>
    <t>712-0712</t>
  </si>
  <si>
    <t>712-0713</t>
  </si>
  <si>
    <t>純銅冷酒カップ 2Ｐセット</t>
    <rPh sb="0" eb="1">
      <t>ジュン</t>
    </rPh>
    <rPh sb="1" eb="2">
      <t>ドウ</t>
    </rPh>
    <rPh sb="2" eb="4">
      <t>レイシュ</t>
    </rPh>
    <phoneticPr fontId="4"/>
  </si>
  <si>
    <t>712-0714</t>
    <phoneticPr fontId="4"/>
  </si>
  <si>
    <t>純銅アイスクリームスプーン（木箱入り）</t>
    <rPh sb="0" eb="1">
      <t>ジュン</t>
    </rPh>
    <rPh sb="1" eb="2">
      <t>ドウ</t>
    </rPh>
    <rPh sb="14" eb="16">
      <t>キバコ</t>
    </rPh>
    <rPh sb="16" eb="17">
      <t>イ</t>
    </rPh>
    <phoneticPr fontId="4"/>
  </si>
  <si>
    <t>712-0715</t>
  </si>
  <si>
    <t>712-0721</t>
    <phoneticPr fontId="4"/>
  </si>
  <si>
    <t>貫入 酒器セット</t>
    <rPh sb="0" eb="2">
      <t>カンニュウ</t>
    </rPh>
    <rPh sb="3" eb="5">
      <t>シュキ</t>
    </rPh>
    <phoneticPr fontId="4"/>
  </si>
  <si>
    <t>712-0722</t>
  </si>
  <si>
    <t>712-0723</t>
  </si>
  <si>
    <t>712-0731</t>
    <phoneticPr fontId="4"/>
  </si>
  <si>
    <t>桜　大鉢</t>
    <rPh sb="0" eb="1">
      <t>サクラ</t>
    </rPh>
    <rPh sb="2" eb="4">
      <t>オオバチ</t>
    </rPh>
    <phoneticPr fontId="4"/>
  </si>
  <si>
    <t>712-0732</t>
  </si>
  <si>
    <t>712-0751</t>
    <phoneticPr fontId="4"/>
  </si>
  <si>
    <t>イチオリ　ガーゼケット ほのか（濃桃）</t>
    <rPh sb="16" eb="17">
      <t>コ</t>
    </rPh>
    <rPh sb="17" eb="18">
      <t>モモ</t>
    </rPh>
    <phoneticPr fontId="4"/>
  </si>
  <si>
    <t>74-75</t>
    <phoneticPr fontId="4"/>
  </si>
  <si>
    <t>712-0752</t>
  </si>
  <si>
    <t>イチオリ　ガーゼケット せせらぎ（濃青緑）</t>
    <rPh sb="17" eb="18">
      <t>コ</t>
    </rPh>
    <rPh sb="18" eb="19">
      <t>アオ</t>
    </rPh>
    <rPh sb="19" eb="20">
      <t>ミドリ</t>
    </rPh>
    <phoneticPr fontId="4"/>
  </si>
  <si>
    <t>712-0753</t>
  </si>
  <si>
    <t>イチオリ　ガーゼケット こもれび（淡オリーブ）</t>
    <rPh sb="17" eb="18">
      <t>アワ</t>
    </rPh>
    <phoneticPr fontId="4"/>
  </si>
  <si>
    <t>74-75</t>
  </si>
  <si>
    <t>712-0754</t>
  </si>
  <si>
    <t>イチオリ　ガーゼケット りきゅう（淡茶）</t>
    <rPh sb="17" eb="18">
      <t>アワ</t>
    </rPh>
    <rPh sb="18" eb="19">
      <t>チャ</t>
    </rPh>
    <phoneticPr fontId="4"/>
  </si>
  <si>
    <t>712-0755</t>
  </si>
  <si>
    <t>イチオリ　ガーゼケット うたたね（パステルＢＤ）</t>
    <phoneticPr fontId="4"/>
  </si>
  <si>
    <t>712-0761</t>
    <phoneticPr fontId="4"/>
  </si>
  <si>
    <t>香ばしポット（小）焼締め</t>
    <rPh sb="0" eb="1">
      <t>カオ</t>
    </rPh>
    <rPh sb="7" eb="8">
      <t>チイ</t>
    </rPh>
    <rPh sb="9" eb="10">
      <t>ヤキ</t>
    </rPh>
    <rPh sb="10" eb="11">
      <t>シ</t>
    </rPh>
    <phoneticPr fontId="4"/>
  </si>
  <si>
    <t>712-0762</t>
    <phoneticPr fontId="4"/>
  </si>
  <si>
    <t>黒釉スープグラタン皿2ケ組</t>
    <rPh sb="0" eb="1">
      <t>クロ</t>
    </rPh>
    <rPh sb="1" eb="2">
      <t>ウワグスリ</t>
    </rPh>
    <rPh sb="9" eb="10">
      <t>ザラ</t>
    </rPh>
    <rPh sb="12" eb="13">
      <t>クミ</t>
    </rPh>
    <phoneticPr fontId="4"/>
  </si>
  <si>
    <t>712-0763</t>
    <phoneticPr fontId="4"/>
  </si>
  <si>
    <t>712-0771</t>
    <phoneticPr fontId="4"/>
  </si>
  <si>
    <t>あかしや天然竹筆ペン 桐箱 秋鹿</t>
    <rPh sb="4" eb="6">
      <t>テンネン</t>
    </rPh>
    <rPh sb="6" eb="7">
      <t>タケ</t>
    </rPh>
    <rPh sb="7" eb="8">
      <t>フデ</t>
    </rPh>
    <rPh sb="14" eb="15">
      <t>アキ</t>
    </rPh>
    <rPh sb="15" eb="16">
      <t>シカ</t>
    </rPh>
    <phoneticPr fontId="39"/>
  </si>
  <si>
    <t>712-0772</t>
  </si>
  <si>
    <t>あかしや天然竹筆ペン 桐箱 鶴と亀</t>
    <rPh sb="4" eb="6">
      <t>テンネン</t>
    </rPh>
    <rPh sb="6" eb="7">
      <t>タケ</t>
    </rPh>
    <rPh sb="7" eb="8">
      <t>フデ</t>
    </rPh>
    <rPh sb="14" eb="15">
      <t>ツル</t>
    </rPh>
    <rPh sb="16" eb="17">
      <t>カメ</t>
    </rPh>
    <phoneticPr fontId="39"/>
  </si>
  <si>
    <t>712-0773</t>
  </si>
  <si>
    <t>あかしや天然竹筆ペン 桐箱 桜</t>
    <rPh sb="4" eb="6">
      <t>テンネン</t>
    </rPh>
    <rPh sb="6" eb="7">
      <t>タケ</t>
    </rPh>
    <rPh sb="7" eb="8">
      <t>フデ</t>
    </rPh>
    <rPh sb="14" eb="15">
      <t>サクラ</t>
    </rPh>
    <phoneticPr fontId="39"/>
  </si>
  <si>
    <t>712-0774</t>
  </si>
  <si>
    <t>あかしや天然竹筆ペン 京帯地ペンケースセット 椿</t>
    <rPh sb="4" eb="6">
      <t>テンネン</t>
    </rPh>
    <rPh sb="6" eb="7">
      <t>タケ</t>
    </rPh>
    <rPh sb="7" eb="8">
      <t>フデ</t>
    </rPh>
    <rPh sb="11" eb="12">
      <t>キョウ</t>
    </rPh>
    <rPh sb="12" eb="13">
      <t>オビ</t>
    </rPh>
    <rPh sb="13" eb="14">
      <t>ジ</t>
    </rPh>
    <rPh sb="23" eb="24">
      <t>ツバキ</t>
    </rPh>
    <phoneticPr fontId="4"/>
  </si>
  <si>
    <t>712-0781</t>
    <phoneticPr fontId="4"/>
  </si>
  <si>
    <t>Shikisai ペアカップ</t>
  </si>
  <si>
    <t>712-0782</t>
  </si>
  <si>
    <t>712-0791</t>
    <phoneticPr fontId="4"/>
  </si>
  <si>
    <t>712-0792</t>
  </si>
  <si>
    <t>712-0801</t>
    <phoneticPr fontId="4"/>
  </si>
  <si>
    <t>712-0802</t>
  </si>
  <si>
    <t>712-0803</t>
  </si>
  <si>
    <t>712-0811</t>
    <phoneticPr fontId="4"/>
  </si>
  <si>
    <t>712-0812</t>
    <phoneticPr fontId="4"/>
  </si>
  <si>
    <t>ＫＫマグカップペア(ハサミ＆ポット）</t>
  </si>
  <si>
    <t>712-0821</t>
    <phoneticPr fontId="4"/>
  </si>
  <si>
    <t>富士山 冷酒杯揃え(金白・金あかね）</t>
    <rPh sb="0" eb="3">
      <t>フジサン</t>
    </rPh>
    <rPh sb="4" eb="6">
      <t>レイシュ</t>
    </rPh>
    <rPh sb="6" eb="7">
      <t>ハイ</t>
    </rPh>
    <rPh sb="7" eb="8">
      <t>ソロ</t>
    </rPh>
    <rPh sb="10" eb="11">
      <t>キン</t>
    </rPh>
    <rPh sb="11" eb="12">
      <t>シロ</t>
    </rPh>
    <rPh sb="13" eb="14">
      <t>キン</t>
    </rPh>
    <phoneticPr fontId="4"/>
  </si>
  <si>
    <t>712-0822</t>
  </si>
  <si>
    <t>月燦　月の満ち欠け揃</t>
    <rPh sb="1" eb="2">
      <t>サン</t>
    </rPh>
    <rPh sb="3" eb="4">
      <t>ツキ</t>
    </rPh>
    <rPh sb="5" eb="6">
      <t>ミ</t>
    </rPh>
    <rPh sb="7" eb="8">
      <t>カ</t>
    </rPh>
    <rPh sb="9" eb="10">
      <t>ソロ</t>
    </rPh>
    <phoneticPr fontId="4"/>
  </si>
  <si>
    <t>712-0823</t>
  </si>
  <si>
    <t>末広がり丸八組箸</t>
    <rPh sb="0" eb="2">
      <t>スエヒロ</t>
    </rPh>
    <rPh sb="4" eb="5">
      <t>マル</t>
    </rPh>
    <rPh sb="5" eb="6">
      <t>ハチ</t>
    </rPh>
    <rPh sb="6" eb="7">
      <t>クミ</t>
    </rPh>
    <rPh sb="7" eb="8">
      <t>ハシ</t>
    </rPh>
    <phoneticPr fontId="4"/>
  </si>
  <si>
    <t>712-0824</t>
  </si>
  <si>
    <t>末広がり丸八お箸セット</t>
    <rPh sb="0" eb="2">
      <t>スエヒロ</t>
    </rPh>
    <rPh sb="4" eb="5">
      <t>マル</t>
    </rPh>
    <rPh sb="5" eb="6">
      <t>ハチ</t>
    </rPh>
    <rPh sb="7" eb="8">
      <t>ハシ</t>
    </rPh>
    <phoneticPr fontId="4"/>
  </si>
  <si>
    <t>712-0825</t>
  </si>
  <si>
    <t>KABUKI ゆらりカップペア</t>
  </si>
  <si>
    <t>712-0831</t>
    <phoneticPr fontId="4"/>
  </si>
  <si>
    <t>めで鯛　おてもとセット</t>
  </si>
  <si>
    <t>712-0832</t>
  </si>
  <si>
    <t>福鈴 徳利セット</t>
    <rPh sb="0" eb="1">
      <t>フク</t>
    </rPh>
    <rPh sb="3" eb="5">
      <t>トックリ</t>
    </rPh>
    <phoneticPr fontId="4"/>
  </si>
  <si>
    <t>712-0833</t>
  </si>
  <si>
    <t>月燦　組お好み碗 小鉢付</t>
    <rPh sb="3" eb="4">
      <t>クミ</t>
    </rPh>
    <rPh sb="5" eb="6">
      <t>コノ</t>
    </rPh>
    <rPh sb="7" eb="8">
      <t>ワン</t>
    </rPh>
    <rPh sb="9" eb="11">
      <t>コバチ</t>
    </rPh>
    <rPh sb="11" eb="12">
      <t>ツキ</t>
    </rPh>
    <phoneticPr fontId="38"/>
  </si>
  <si>
    <t>712-0841</t>
    <phoneticPr fontId="4"/>
  </si>
  <si>
    <t>はんなり 萩のしろ 花形カップ＆ソーサー</t>
    <rPh sb="5" eb="6">
      <t>ハギ</t>
    </rPh>
    <rPh sb="10" eb="12">
      <t>ハナガタ</t>
    </rPh>
    <phoneticPr fontId="4"/>
  </si>
  <si>
    <t>712-0842</t>
  </si>
  <si>
    <t>はんなり 江戸切子×祇園</t>
    <rPh sb="5" eb="7">
      <t>エド</t>
    </rPh>
    <rPh sb="7" eb="9">
      <t>キリコ</t>
    </rPh>
    <rPh sb="10" eb="12">
      <t>ギオン</t>
    </rPh>
    <phoneticPr fontId="4"/>
  </si>
  <si>
    <t>712-0843</t>
  </si>
  <si>
    <t>はんなり 江戸切子×嵯峨野</t>
    <rPh sb="5" eb="7">
      <t>エド</t>
    </rPh>
    <rPh sb="7" eb="9">
      <t>キリコ</t>
    </rPh>
    <rPh sb="10" eb="13">
      <t>サガノ</t>
    </rPh>
    <phoneticPr fontId="4"/>
  </si>
  <si>
    <t>712-0851</t>
    <phoneticPr fontId="4"/>
  </si>
  <si>
    <t>はんなり 萩紫雲 たわみ大鉢</t>
    <rPh sb="5" eb="6">
      <t>ハギ</t>
    </rPh>
    <rPh sb="6" eb="8">
      <t>シウン</t>
    </rPh>
    <rPh sb="12" eb="14">
      <t>オオバチ</t>
    </rPh>
    <phoneticPr fontId="4"/>
  </si>
  <si>
    <t>712-0852</t>
  </si>
  <si>
    <t>はんなり 萩の華 ボウルペア</t>
    <rPh sb="5" eb="6">
      <t>ハギ</t>
    </rPh>
    <rPh sb="7" eb="8">
      <t>ハナ</t>
    </rPh>
    <phoneticPr fontId="4"/>
  </si>
  <si>
    <t>712-0861</t>
    <phoneticPr fontId="4"/>
  </si>
  <si>
    <t>はんなり 輪花 大皿</t>
    <rPh sb="5" eb="6">
      <t>リン</t>
    </rPh>
    <rPh sb="6" eb="7">
      <t>ハナ</t>
    </rPh>
    <rPh sb="8" eb="9">
      <t>オオ</t>
    </rPh>
    <rPh sb="9" eb="10">
      <t>サラ</t>
    </rPh>
    <phoneticPr fontId="4"/>
  </si>
  <si>
    <t>712-0862</t>
  </si>
  <si>
    <t>はんなり 月光 杵型ロックカップペア 茜/紫</t>
    <rPh sb="5" eb="7">
      <t>ゲッコウ</t>
    </rPh>
    <rPh sb="8" eb="9">
      <t>キネ</t>
    </rPh>
    <rPh sb="9" eb="10">
      <t>ガタ</t>
    </rPh>
    <rPh sb="19" eb="20">
      <t>アカネ</t>
    </rPh>
    <rPh sb="21" eb="22">
      <t>ムラサキ</t>
    </rPh>
    <phoneticPr fontId="4"/>
  </si>
  <si>
    <t>712-0871</t>
    <phoneticPr fontId="4"/>
  </si>
  <si>
    <t>はんなり 萩の蒼月 カップペア</t>
    <rPh sb="5" eb="6">
      <t>ハギ</t>
    </rPh>
    <rPh sb="7" eb="8">
      <t>アオ</t>
    </rPh>
    <rPh sb="8" eb="9">
      <t>ツキ</t>
    </rPh>
    <phoneticPr fontId="4"/>
  </si>
  <si>
    <t>712-0872</t>
  </si>
  <si>
    <t>はんなり 彩り 花小皿5色揃</t>
    <rPh sb="5" eb="6">
      <t>イロドリ</t>
    </rPh>
    <rPh sb="8" eb="9">
      <t>ハナ</t>
    </rPh>
    <rPh sb="9" eb="11">
      <t>コザラ</t>
    </rPh>
    <rPh sb="12" eb="13">
      <t>イロ</t>
    </rPh>
    <rPh sb="13" eb="14">
      <t>ソロ</t>
    </rPh>
    <phoneticPr fontId="4"/>
  </si>
  <si>
    <t>712-0873</t>
  </si>
  <si>
    <t>Kaguyahime キャンディー ペアカップ</t>
    <phoneticPr fontId="4"/>
  </si>
  <si>
    <t>712-0881</t>
    <phoneticPr fontId="4"/>
  </si>
  <si>
    <t>そよそよと･･･萩焼 花景色 マルチカップペア(ピンク）</t>
    <rPh sb="8" eb="10">
      <t>ハギヤキ</t>
    </rPh>
    <rPh sb="11" eb="12">
      <t>ハナ</t>
    </rPh>
    <rPh sb="12" eb="14">
      <t>ケシキ</t>
    </rPh>
    <phoneticPr fontId="4"/>
  </si>
  <si>
    <t>712-0882</t>
  </si>
  <si>
    <t>そよそよと…さくら 角小皿5枚組</t>
    <phoneticPr fontId="4"/>
  </si>
  <si>
    <t>712-0883</t>
  </si>
  <si>
    <t>そよそよと…萩焼 うす桜 たわみ鉢ペア</t>
    <rPh sb="6" eb="8">
      <t>ハギヤキ</t>
    </rPh>
    <rPh sb="11" eb="12">
      <t>サクラ</t>
    </rPh>
    <rPh sb="16" eb="17">
      <t>ハチ</t>
    </rPh>
    <phoneticPr fontId="4"/>
  </si>
  <si>
    <t>712-0891</t>
    <phoneticPr fontId="4"/>
  </si>
  <si>
    <t>Kome kome 信楽焼 そらいろ マルチカップペア</t>
    <phoneticPr fontId="4"/>
  </si>
  <si>
    <t>712-0892</t>
  </si>
  <si>
    <t>Kome kome 杏フリーカップペア</t>
    <rPh sb="10" eb="11">
      <t>アンズ</t>
    </rPh>
    <phoneticPr fontId="4"/>
  </si>
  <si>
    <t>712-0901</t>
    <phoneticPr fontId="4"/>
  </si>
  <si>
    <t>グレイズ　ペアスープカフェセット</t>
    <phoneticPr fontId="4"/>
  </si>
  <si>
    <t>712-0902</t>
  </si>
  <si>
    <t>グレイズ　ペアブランチセット</t>
  </si>
  <si>
    <t>712-0903</t>
  </si>
  <si>
    <t>ラポワール ペアブランチ</t>
    <phoneticPr fontId="4"/>
  </si>
  <si>
    <t>712-0911</t>
    <phoneticPr fontId="4"/>
  </si>
  <si>
    <t>ゴールドライン パスタプレートペア</t>
    <phoneticPr fontId="4"/>
  </si>
  <si>
    <t>712-0912</t>
  </si>
  <si>
    <t>ゴールドライン ガラスボウルセット</t>
    <phoneticPr fontId="4"/>
  </si>
  <si>
    <t>712-0913</t>
  </si>
  <si>
    <t>葉枝おき 椿 シルバー3・ゴールド2枚組セット</t>
    <rPh sb="0" eb="1">
      <t>ハ</t>
    </rPh>
    <rPh sb="1" eb="2">
      <t>エダ</t>
    </rPh>
    <rPh sb="5" eb="6">
      <t>ツバキ</t>
    </rPh>
    <rPh sb="18" eb="19">
      <t>マイ</t>
    </rPh>
    <rPh sb="19" eb="20">
      <t>クミ</t>
    </rPh>
    <phoneticPr fontId="4"/>
  </si>
  <si>
    <t>712-0914</t>
  </si>
  <si>
    <t>ホワイト 3TYPEプレートセット</t>
    <phoneticPr fontId="4"/>
  </si>
  <si>
    <t>712-0921</t>
    <phoneticPr fontId="4"/>
  </si>
  <si>
    <t>712-0922</t>
  </si>
  <si>
    <t>コモン ボウルセット</t>
  </si>
  <si>
    <t>712-0923</t>
  </si>
  <si>
    <t>コモン モーニングセット</t>
  </si>
  <si>
    <t>712-0924</t>
  </si>
  <si>
    <t>712-0931</t>
    <phoneticPr fontId="4"/>
  </si>
  <si>
    <t>712-0932</t>
  </si>
  <si>
    <t>712-0933</t>
  </si>
  <si>
    <t>712-0934</t>
  </si>
  <si>
    <t>712-0935</t>
  </si>
  <si>
    <t>712-0941</t>
    <phoneticPr fontId="4"/>
  </si>
  <si>
    <t>712-0942</t>
  </si>
  <si>
    <t>712-0943</t>
  </si>
  <si>
    <t>ミッキー＆ミニー 電気ケトル0.6L</t>
    <rPh sb="9" eb="11">
      <t>デンキ</t>
    </rPh>
    <phoneticPr fontId="4"/>
  </si>
  <si>
    <t>712-0944</t>
  </si>
  <si>
    <t>D-MF26 レンジパック3P（ミッキー＆フレンズ）</t>
    <phoneticPr fontId="4"/>
  </si>
  <si>
    <t>712-0951</t>
    <phoneticPr fontId="4"/>
  </si>
  <si>
    <t>D-MF26 ペアサーモタンブラー（ミッキー＆ミニー）</t>
    <phoneticPr fontId="4"/>
  </si>
  <si>
    <t>712-0952</t>
  </si>
  <si>
    <t>ペアマグ/ハンドドローイング</t>
  </si>
  <si>
    <t>712-0953</t>
  </si>
  <si>
    <t>プレート４Pセット/ハンドドローイング</t>
  </si>
  <si>
    <t>712-0961</t>
    <phoneticPr fontId="4"/>
  </si>
  <si>
    <t>スヌーピー フリーカップセット</t>
    <phoneticPr fontId="4"/>
  </si>
  <si>
    <t>712-0962</t>
  </si>
  <si>
    <t>スヌーピー ファイブプレートセット</t>
    <phoneticPr fontId="4"/>
  </si>
  <si>
    <t>712-0963</t>
  </si>
  <si>
    <t>プー・ハニーヘブン　パーティーセット</t>
    <phoneticPr fontId="4"/>
  </si>
  <si>
    <t>712-0964</t>
  </si>
  <si>
    <t>プー・ハニーヘブン　ペアモーニングセット</t>
    <phoneticPr fontId="4"/>
  </si>
  <si>
    <t>712-0971</t>
    <phoneticPr fontId="4"/>
  </si>
  <si>
    <t>リサ・ラーソン レンジ3点セット</t>
    <rPh sb="12" eb="13">
      <t>テン</t>
    </rPh>
    <phoneticPr fontId="4"/>
  </si>
  <si>
    <t>712-0972</t>
  </si>
  <si>
    <t>リサ・ラーソン ファイブプレートセット</t>
    <phoneticPr fontId="4"/>
  </si>
  <si>
    <t>712-0973</t>
  </si>
  <si>
    <t>リサ・ラーソン ファイブボウルセット</t>
    <phoneticPr fontId="4"/>
  </si>
  <si>
    <t>712-0974</t>
  </si>
  <si>
    <t>リサ・ラーソン ペアランチセット</t>
    <phoneticPr fontId="4"/>
  </si>
  <si>
    <t>712-0981</t>
    <phoneticPr fontId="4"/>
  </si>
  <si>
    <t>ダイニングプレートセット</t>
  </si>
  <si>
    <t>712-0982</t>
  </si>
  <si>
    <t>ミューズペアマグカップ</t>
  </si>
  <si>
    <t>712-0983</t>
  </si>
  <si>
    <t>712-0991</t>
    <phoneticPr fontId="4"/>
  </si>
  <si>
    <t>es 鳥皿セット</t>
    <rPh sb="3" eb="4">
      <t>トリ</t>
    </rPh>
    <rPh sb="4" eb="5">
      <t>サラ</t>
    </rPh>
    <phoneticPr fontId="4"/>
  </si>
  <si>
    <t>712-0992</t>
  </si>
  <si>
    <t>ネコあそび耐熱マググラスセット</t>
    <phoneticPr fontId="4"/>
  </si>
  <si>
    <t>712-0993</t>
  </si>
  <si>
    <t>リッチョ ボウル</t>
    <phoneticPr fontId="4"/>
  </si>
  <si>
    <t>712-1001</t>
    <phoneticPr fontId="4"/>
  </si>
  <si>
    <t>712-1002</t>
  </si>
  <si>
    <t>712-1003</t>
  </si>
  <si>
    <t>moka ヌードルボウルペア</t>
  </si>
  <si>
    <t>712-1004</t>
  </si>
  <si>
    <t>moka 8pcsプレートセット</t>
  </si>
  <si>
    <t>712-1011</t>
    <phoneticPr fontId="4"/>
  </si>
  <si>
    <t>Foret パーティー・フライドディッシュ</t>
    <phoneticPr fontId="4"/>
  </si>
  <si>
    <t>712-1012</t>
  </si>
  <si>
    <t>Foret カフェ丼セット(スプーン付)</t>
    <phoneticPr fontId="4"/>
  </si>
  <si>
    <t>712-1013</t>
  </si>
  <si>
    <t>712-1021</t>
    <phoneticPr fontId="4"/>
  </si>
  <si>
    <t>パルテール 大鉢</t>
    <rPh sb="6" eb="7">
      <t>オオ</t>
    </rPh>
    <rPh sb="7" eb="8">
      <t>ハチ</t>
    </rPh>
    <phoneticPr fontId="4"/>
  </si>
  <si>
    <t>712-1022</t>
  </si>
  <si>
    <t>パルテール 小皿揃え</t>
    <rPh sb="6" eb="8">
      <t>コザラ</t>
    </rPh>
    <rPh sb="8" eb="9">
      <t>ソロ</t>
    </rPh>
    <phoneticPr fontId="4"/>
  </si>
  <si>
    <t>712-1023</t>
  </si>
  <si>
    <t>トロピカル スインググラスペア</t>
  </si>
  <si>
    <t>712-1031</t>
    <phoneticPr fontId="4"/>
  </si>
  <si>
    <t>CREA メディアン ペアブランチ</t>
    <phoneticPr fontId="4"/>
  </si>
  <si>
    <t>712-1032</t>
  </si>
  <si>
    <t>CREA メディアン デザートパーティー</t>
    <phoneticPr fontId="4"/>
  </si>
  <si>
    <t>712-1033</t>
  </si>
  <si>
    <t>ライレローズ カレー＆パスタ</t>
    <phoneticPr fontId="4"/>
  </si>
  <si>
    <t>712-1034</t>
  </si>
  <si>
    <t>ライレローズ カレー＆パスタ 6ｐ</t>
    <phoneticPr fontId="4"/>
  </si>
  <si>
    <t>712-1041</t>
    <phoneticPr fontId="4"/>
  </si>
  <si>
    <t>エターナル ペアシャンパン</t>
    <phoneticPr fontId="4"/>
  </si>
  <si>
    <t>712-1042</t>
  </si>
  <si>
    <t>エターナル ペアワイン</t>
    <phoneticPr fontId="4"/>
  </si>
  <si>
    <t>712-1043</t>
  </si>
  <si>
    <t>フォション ティータイム12ピースセット</t>
    <phoneticPr fontId="4"/>
  </si>
  <si>
    <t>712-1044</t>
  </si>
  <si>
    <t>フォション デザート20ピースセット</t>
    <phoneticPr fontId="4"/>
  </si>
  <si>
    <t>712-1051</t>
    <phoneticPr fontId="4"/>
  </si>
  <si>
    <t>グレースオールドグラス(ペア)</t>
  </si>
  <si>
    <t>712-1052</t>
  </si>
  <si>
    <t>グレースオールドグラス(BK)</t>
  </si>
  <si>
    <t>712-1053</t>
  </si>
  <si>
    <t>チェスオールドグラス(ペア)</t>
  </si>
  <si>
    <t>712-1054</t>
  </si>
  <si>
    <t>モールグラス　ロックグラスペア</t>
    <phoneticPr fontId="4"/>
  </si>
  <si>
    <t>712-1061</t>
    <phoneticPr fontId="4"/>
  </si>
  <si>
    <t>冷酒セット雪月花</t>
    <rPh sb="0" eb="2">
      <t>レイシュ</t>
    </rPh>
    <rPh sb="5" eb="6">
      <t>ユキ</t>
    </rPh>
    <rPh sb="6" eb="7">
      <t>ツキ</t>
    </rPh>
    <rPh sb="7" eb="8">
      <t>ハナ</t>
    </rPh>
    <phoneticPr fontId="4"/>
  </si>
  <si>
    <t>712-1062</t>
  </si>
  <si>
    <t>江戸硝子 冷酒杯揃え</t>
    <rPh sb="0" eb="2">
      <t>エド</t>
    </rPh>
    <rPh sb="2" eb="4">
      <t>ガラス</t>
    </rPh>
    <rPh sb="5" eb="7">
      <t>レイシュ</t>
    </rPh>
    <rPh sb="7" eb="8">
      <t>ハイ</t>
    </rPh>
    <rPh sb="8" eb="9">
      <t>ソロ</t>
    </rPh>
    <phoneticPr fontId="4"/>
  </si>
  <si>
    <t>712-1063</t>
  </si>
  <si>
    <t>耐熱片口酒器セット</t>
    <rPh sb="0" eb="2">
      <t>タイネツ</t>
    </rPh>
    <rPh sb="2" eb="3">
      <t>カタ</t>
    </rPh>
    <rPh sb="3" eb="4">
      <t>クチ</t>
    </rPh>
    <rPh sb="4" eb="6">
      <t>シュキ</t>
    </rPh>
    <phoneticPr fontId="4"/>
  </si>
  <si>
    <t>712-1064</t>
  </si>
  <si>
    <t>青磁 半酒器</t>
    <rPh sb="0" eb="2">
      <t>セイジ</t>
    </rPh>
    <rPh sb="3" eb="4">
      <t>ハン</t>
    </rPh>
    <rPh sb="4" eb="6">
      <t>シュキ</t>
    </rPh>
    <phoneticPr fontId="4"/>
  </si>
  <si>
    <t>712-1071</t>
    <phoneticPr fontId="4"/>
  </si>
  <si>
    <t>712-1072</t>
  </si>
  <si>
    <t>プレミアム桜酒グラスペアセット</t>
    <rPh sb="5" eb="6">
      <t>サクラ</t>
    </rPh>
    <rPh sb="6" eb="7">
      <t>サケ</t>
    </rPh>
    <phoneticPr fontId="4"/>
  </si>
  <si>
    <t>712-1073</t>
  </si>
  <si>
    <t>712-1074</t>
  </si>
  <si>
    <t>712-1081</t>
    <phoneticPr fontId="4"/>
  </si>
  <si>
    <t>釉変り取皿鉢揃</t>
    <rPh sb="0" eb="1">
      <t>ウワグスリ</t>
    </rPh>
    <rPh sb="1" eb="2">
      <t>カワ</t>
    </rPh>
    <rPh sb="3" eb="4">
      <t>トリ</t>
    </rPh>
    <rPh sb="4" eb="5">
      <t>サラ</t>
    </rPh>
    <rPh sb="5" eb="6">
      <t>ハチ</t>
    </rPh>
    <rPh sb="6" eb="7">
      <t>ソロ</t>
    </rPh>
    <phoneticPr fontId="4"/>
  </si>
  <si>
    <t>712-1082</t>
  </si>
  <si>
    <t>パステルパーティーセット</t>
  </si>
  <si>
    <t>712-1083</t>
    <phoneticPr fontId="4"/>
  </si>
  <si>
    <t>アートクラフト フリーカップ5P</t>
  </si>
  <si>
    <t>712-1084</t>
  </si>
  <si>
    <t>712-1091</t>
    <phoneticPr fontId="4"/>
  </si>
  <si>
    <t>空色たわみ鉢ペア（木箱入）</t>
    <rPh sb="0" eb="2">
      <t>ソライロ</t>
    </rPh>
    <rPh sb="5" eb="6">
      <t>ハチ</t>
    </rPh>
    <rPh sb="9" eb="11">
      <t>キバコ</t>
    </rPh>
    <rPh sb="11" eb="12">
      <t>イ</t>
    </rPh>
    <phoneticPr fontId="4"/>
  </si>
  <si>
    <t>712-1092</t>
  </si>
  <si>
    <t>空色たわみ大鉢（木箱入）</t>
    <rPh sb="0" eb="2">
      <t>ソライロ</t>
    </rPh>
    <rPh sb="5" eb="7">
      <t>オオバチ</t>
    </rPh>
    <phoneticPr fontId="4"/>
  </si>
  <si>
    <t>712-1093</t>
    <phoneticPr fontId="4"/>
  </si>
  <si>
    <t>涼風ペアボウル</t>
    <rPh sb="0" eb="2">
      <t>リョウフウ</t>
    </rPh>
    <phoneticPr fontId="4"/>
  </si>
  <si>
    <t>712-1094</t>
  </si>
  <si>
    <t>712-1101</t>
    <phoneticPr fontId="4"/>
  </si>
  <si>
    <t>712-1102</t>
    <phoneticPr fontId="4"/>
  </si>
  <si>
    <t>花かいろう 夫婦セット（NEW）</t>
    <phoneticPr fontId="4"/>
  </si>
  <si>
    <t>712-1111</t>
    <phoneticPr fontId="4"/>
  </si>
  <si>
    <t>712-1112</t>
  </si>
  <si>
    <t>712-1113</t>
  </si>
  <si>
    <t>712-1121</t>
    <phoneticPr fontId="4"/>
  </si>
  <si>
    <t>ひとしずく（大） ペアセット</t>
    <rPh sb="6" eb="7">
      <t>ダイ</t>
    </rPh>
    <phoneticPr fontId="4"/>
  </si>
  <si>
    <t>712-1122</t>
  </si>
  <si>
    <t>織部流し梅紋 湯呑</t>
    <rPh sb="0" eb="2">
      <t>オリベ</t>
    </rPh>
    <rPh sb="2" eb="3">
      <t>ナガ</t>
    </rPh>
    <rPh sb="4" eb="5">
      <t>ウメ</t>
    </rPh>
    <rPh sb="5" eb="6">
      <t>モン</t>
    </rPh>
    <rPh sb="7" eb="9">
      <t>ユノミ</t>
    </rPh>
    <phoneticPr fontId="4"/>
  </si>
  <si>
    <t>712-1131</t>
    <phoneticPr fontId="4"/>
  </si>
  <si>
    <t>李荘窯　名入れ 組湯呑</t>
    <rPh sb="4" eb="5">
      <t>ナ</t>
    </rPh>
    <rPh sb="5" eb="6">
      <t>イ</t>
    </rPh>
    <rPh sb="8" eb="9">
      <t>クミ</t>
    </rPh>
    <rPh sb="9" eb="11">
      <t>ユノミ</t>
    </rPh>
    <phoneticPr fontId="4"/>
  </si>
  <si>
    <t>712-1132</t>
  </si>
  <si>
    <t>李荘窯　名入れ 組飯碗</t>
    <rPh sb="4" eb="5">
      <t>ナ</t>
    </rPh>
    <rPh sb="5" eb="6">
      <t>イ</t>
    </rPh>
    <rPh sb="8" eb="9">
      <t>クミ</t>
    </rPh>
    <rPh sb="9" eb="10">
      <t>メシ</t>
    </rPh>
    <rPh sb="10" eb="11">
      <t>ワン</t>
    </rPh>
    <phoneticPr fontId="4"/>
  </si>
  <si>
    <t>712-1133</t>
  </si>
  <si>
    <t>李荘窯　名入れ 飯碗・湯呑　</t>
    <rPh sb="4" eb="5">
      <t>ナ</t>
    </rPh>
    <rPh sb="5" eb="6">
      <t>イ</t>
    </rPh>
    <rPh sb="8" eb="9">
      <t>メシ</t>
    </rPh>
    <rPh sb="9" eb="10">
      <t>ワン</t>
    </rPh>
    <rPh sb="11" eb="13">
      <t>ユノミ</t>
    </rPh>
    <phoneticPr fontId="4"/>
  </si>
  <si>
    <t>712-1141</t>
    <phoneticPr fontId="4"/>
  </si>
  <si>
    <t>RONA サンティエ ペアグラス　</t>
    <phoneticPr fontId="4"/>
  </si>
  <si>
    <t>712-1142</t>
  </si>
  <si>
    <t>RONA サンティエ ペアグラス 名入れ</t>
    <rPh sb="17" eb="18">
      <t>ナ</t>
    </rPh>
    <rPh sb="18" eb="19">
      <t>イ</t>
    </rPh>
    <phoneticPr fontId="4"/>
  </si>
  <si>
    <t>712-1143</t>
  </si>
  <si>
    <t>RONA サンティエ グラス1P</t>
    <phoneticPr fontId="4"/>
  </si>
  <si>
    <t>712-1144</t>
  </si>
  <si>
    <t>RONA サンティエ グラス1P 名入れ</t>
    <rPh sb="17" eb="18">
      <t>ナ</t>
    </rPh>
    <rPh sb="18" eb="19">
      <t>イ</t>
    </rPh>
    <phoneticPr fontId="4"/>
  </si>
  <si>
    <t>708-021</t>
    <phoneticPr fontId="4"/>
  </si>
  <si>
    <t>2</t>
    <phoneticPr fontId="4"/>
  </si>
  <si>
    <t>708-022</t>
    <phoneticPr fontId="4"/>
  </si>
  <si>
    <t>708-023</t>
    <phoneticPr fontId="4"/>
  </si>
  <si>
    <t>木製イニシャルボード（リーフ）</t>
    <phoneticPr fontId="4"/>
  </si>
  <si>
    <t>708-024</t>
    <phoneticPr fontId="4"/>
  </si>
  <si>
    <t>708-031</t>
    <phoneticPr fontId="4"/>
  </si>
  <si>
    <t>Natural ゲストブック（60枚セット）</t>
    <phoneticPr fontId="4"/>
  </si>
  <si>
    <t>3</t>
    <phoneticPr fontId="4"/>
  </si>
  <si>
    <t>708-032</t>
    <phoneticPr fontId="4"/>
  </si>
  <si>
    <t>ゲストカード（10枚）</t>
    <phoneticPr fontId="4"/>
  </si>
  <si>
    <t>708-033</t>
    <phoneticPr fontId="4"/>
  </si>
  <si>
    <t>エスコートカードフラワー（8本セット）</t>
    <phoneticPr fontId="4"/>
  </si>
  <si>
    <t>708-034</t>
    <phoneticPr fontId="4"/>
  </si>
  <si>
    <t>エスコートカードフラワー（8本セット） 追加分</t>
    <phoneticPr fontId="4"/>
  </si>
  <si>
    <t>708-041</t>
    <phoneticPr fontId="4"/>
  </si>
  <si>
    <t>4</t>
    <phoneticPr fontId="4"/>
  </si>
  <si>
    <t>708-042</t>
    <phoneticPr fontId="4"/>
  </si>
  <si>
    <t>ナチュラルリース ウェルカムボード</t>
    <phoneticPr fontId="4"/>
  </si>
  <si>
    <t>Approval Tree （Heart）</t>
    <phoneticPr fontId="4"/>
  </si>
  <si>
    <t>Approval Tree （Star）</t>
    <phoneticPr fontId="4"/>
  </si>
  <si>
    <t>708-051</t>
    <phoneticPr fontId="4"/>
  </si>
  <si>
    <t>5</t>
    <phoneticPr fontId="4"/>
  </si>
  <si>
    <t>708-052</t>
    <phoneticPr fontId="4"/>
  </si>
  <si>
    <t>708-053</t>
    <phoneticPr fontId="4"/>
  </si>
  <si>
    <t xml:space="preserve">ナチュラルBOX </t>
    <phoneticPr fontId="4"/>
  </si>
  <si>
    <t>708-054</t>
    <phoneticPr fontId="4"/>
  </si>
  <si>
    <t>コラヴィータ　(エクストラバージンオリーブオイル)</t>
    <phoneticPr fontId="4"/>
  </si>
  <si>
    <t>708-061</t>
    <phoneticPr fontId="4"/>
  </si>
  <si>
    <t>6</t>
    <phoneticPr fontId="4"/>
  </si>
  <si>
    <t>708-062</t>
    <phoneticPr fontId="4"/>
  </si>
  <si>
    <t>Antique Flower PAPER PON PON （5個1セット）</t>
    <phoneticPr fontId="4"/>
  </si>
  <si>
    <t>708-063</t>
    <phoneticPr fontId="4"/>
  </si>
  <si>
    <t>Antique Flowerアクリルイニシャルボード</t>
    <phoneticPr fontId="4"/>
  </si>
  <si>
    <t>708-071</t>
    <phoneticPr fontId="4"/>
  </si>
  <si>
    <t>7</t>
    <phoneticPr fontId="4"/>
  </si>
  <si>
    <t>708-072</t>
    <phoneticPr fontId="4"/>
  </si>
  <si>
    <t>708-081</t>
    <phoneticPr fontId="4"/>
  </si>
  <si>
    <t>708-082</t>
    <phoneticPr fontId="4"/>
  </si>
  <si>
    <t>708-085</t>
    <phoneticPr fontId="4"/>
  </si>
  <si>
    <t>BIG PAPER FLOWER(ネーム入)</t>
    <phoneticPr fontId="4"/>
  </si>
  <si>
    <t>708-091</t>
    <phoneticPr fontId="4"/>
  </si>
  <si>
    <t>9</t>
    <phoneticPr fontId="4"/>
  </si>
  <si>
    <t>Blooming リストレット</t>
    <phoneticPr fontId="4"/>
  </si>
  <si>
    <t>Blooming ブートニア</t>
    <phoneticPr fontId="4"/>
  </si>
  <si>
    <t>708-111</t>
    <phoneticPr fontId="4"/>
  </si>
  <si>
    <t>11</t>
    <phoneticPr fontId="4"/>
  </si>
  <si>
    <t>708-112</t>
    <phoneticPr fontId="4"/>
  </si>
  <si>
    <t>708-113</t>
    <phoneticPr fontId="4"/>
  </si>
  <si>
    <t>RINGイニシャルボード</t>
    <phoneticPr fontId="4"/>
  </si>
  <si>
    <t>708-114</t>
    <phoneticPr fontId="4"/>
  </si>
  <si>
    <t>708-115</t>
    <phoneticPr fontId="4"/>
  </si>
  <si>
    <t>RING PILLOW</t>
    <phoneticPr fontId="4"/>
  </si>
  <si>
    <t>グラスカード（ツインバード）10枚</t>
    <phoneticPr fontId="4"/>
  </si>
  <si>
    <t>708-121</t>
    <phoneticPr fontId="4"/>
  </si>
  <si>
    <t>12</t>
    <phoneticPr fontId="4"/>
  </si>
  <si>
    <t>708-123</t>
    <phoneticPr fontId="4"/>
  </si>
  <si>
    <t>708-131</t>
    <phoneticPr fontId="4"/>
  </si>
  <si>
    <t>13</t>
    <phoneticPr fontId="4"/>
  </si>
  <si>
    <t>708-132</t>
    <phoneticPr fontId="4"/>
  </si>
  <si>
    <t>708-133</t>
    <phoneticPr fontId="4"/>
  </si>
  <si>
    <t>Petitジェンヌ</t>
    <phoneticPr fontId="4"/>
  </si>
  <si>
    <t>708-134</t>
    <phoneticPr fontId="4"/>
  </si>
  <si>
    <t xml:space="preserve">Elegant CAN </t>
    <phoneticPr fontId="4"/>
  </si>
  <si>
    <t>708-141</t>
    <phoneticPr fontId="4"/>
  </si>
  <si>
    <t>ハートサングラス1P（レンズBLK・フレームWHT）</t>
    <phoneticPr fontId="4"/>
  </si>
  <si>
    <t>14</t>
    <phoneticPr fontId="4"/>
  </si>
  <si>
    <t>708-142</t>
    <phoneticPr fontId="4"/>
  </si>
  <si>
    <t>708-143</t>
    <phoneticPr fontId="4"/>
  </si>
  <si>
    <t>Frula 単品（マンゴー・ライチ・ラフランス）</t>
    <phoneticPr fontId="4"/>
  </si>
  <si>
    <t>708-151</t>
    <phoneticPr fontId="4"/>
  </si>
  <si>
    <t>15</t>
    <phoneticPr fontId="4"/>
  </si>
  <si>
    <t>708-152</t>
    <phoneticPr fontId="4"/>
  </si>
  <si>
    <t>Party Hat Candy</t>
    <phoneticPr fontId="4"/>
  </si>
  <si>
    <t>708-153</t>
    <phoneticPr fontId="4"/>
  </si>
  <si>
    <t>708-161</t>
    <phoneticPr fontId="4"/>
  </si>
  <si>
    <t>16</t>
    <phoneticPr fontId="4"/>
  </si>
  <si>
    <t>708-162</t>
    <phoneticPr fontId="4"/>
  </si>
  <si>
    <t>708-171</t>
    <phoneticPr fontId="4"/>
  </si>
  <si>
    <t>スターガーランド</t>
    <phoneticPr fontId="4"/>
  </si>
  <si>
    <t>17</t>
    <phoneticPr fontId="4"/>
  </si>
  <si>
    <t>708-172</t>
    <phoneticPr fontId="4"/>
  </si>
  <si>
    <t>708-173</t>
    <phoneticPr fontId="4"/>
  </si>
  <si>
    <t>アラビアン スプーン2pc（♯7600×ラディフ／カラクサ×エデン）</t>
    <phoneticPr fontId="4"/>
  </si>
  <si>
    <t>708-174</t>
    <phoneticPr fontId="4"/>
  </si>
  <si>
    <t>Luxuryチョコウエハース</t>
    <phoneticPr fontId="4"/>
  </si>
  <si>
    <t>708-175</t>
    <phoneticPr fontId="4"/>
  </si>
  <si>
    <t>Cafe time gift</t>
    <phoneticPr fontId="4"/>
  </si>
  <si>
    <t>708-181</t>
    <phoneticPr fontId="4"/>
  </si>
  <si>
    <t>18</t>
    <phoneticPr fontId="4"/>
  </si>
  <si>
    <t>708-183</t>
    <phoneticPr fontId="4"/>
  </si>
  <si>
    <t>Colorful Egg</t>
    <phoneticPr fontId="4"/>
  </si>
  <si>
    <t>いちごキャンディー</t>
    <phoneticPr fontId="4"/>
  </si>
  <si>
    <t>708-191</t>
    <phoneticPr fontId="4"/>
  </si>
  <si>
    <t>19</t>
    <phoneticPr fontId="4"/>
  </si>
  <si>
    <t>708-192</t>
    <phoneticPr fontId="4"/>
  </si>
  <si>
    <t>708-193</t>
    <phoneticPr fontId="4"/>
  </si>
  <si>
    <t>708-194</t>
    <phoneticPr fontId="4"/>
  </si>
  <si>
    <t>708-201</t>
    <phoneticPr fontId="4"/>
  </si>
  <si>
    <t>20</t>
    <phoneticPr fontId="4"/>
  </si>
  <si>
    <t>708-202</t>
    <phoneticPr fontId="4"/>
  </si>
  <si>
    <t>ハロウィンペロペロキャンディー 単品</t>
    <phoneticPr fontId="4"/>
  </si>
  <si>
    <t>708-203</t>
    <phoneticPr fontId="4"/>
  </si>
  <si>
    <t xml:space="preserve">Happy Halloween Cookie Cube </t>
    <phoneticPr fontId="4"/>
  </si>
  <si>
    <t>708-204</t>
    <phoneticPr fontId="4"/>
  </si>
  <si>
    <t>オーガニックジャム（ストロベリー・オレンジ・ブルーベリー）</t>
    <phoneticPr fontId="4"/>
  </si>
  <si>
    <t>708-211</t>
    <phoneticPr fontId="4"/>
  </si>
  <si>
    <t>レッドローズウェルカム（50個セット）</t>
    <phoneticPr fontId="4"/>
  </si>
  <si>
    <t>21</t>
    <phoneticPr fontId="4"/>
  </si>
  <si>
    <t>ホワイトローズウェルカム（50個セット）</t>
    <phoneticPr fontId="4"/>
  </si>
  <si>
    <t>X’mas Party Stick</t>
    <phoneticPr fontId="4"/>
  </si>
  <si>
    <t>708-216</t>
    <phoneticPr fontId="4"/>
  </si>
  <si>
    <t>ストロベリー チョコROUND</t>
    <phoneticPr fontId="4"/>
  </si>
  <si>
    <t>708-221</t>
    <phoneticPr fontId="4"/>
  </si>
  <si>
    <t>ハッピーハートクッキーズ</t>
    <phoneticPr fontId="4"/>
  </si>
  <si>
    <t>708-222</t>
    <phoneticPr fontId="4"/>
  </si>
  <si>
    <t>22</t>
    <phoneticPr fontId="4"/>
  </si>
  <si>
    <t>708-223</t>
    <phoneticPr fontId="4"/>
  </si>
  <si>
    <t>708-224</t>
    <phoneticPr fontId="4"/>
  </si>
  <si>
    <t>708-225</t>
    <phoneticPr fontId="4"/>
  </si>
  <si>
    <t>サムシングブルーBOX</t>
    <phoneticPr fontId="4"/>
  </si>
  <si>
    <t>708-231</t>
    <phoneticPr fontId="4"/>
  </si>
  <si>
    <t>ペロペロキャンディー</t>
    <phoneticPr fontId="4"/>
  </si>
  <si>
    <t>23</t>
    <phoneticPr fontId="4"/>
  </si>
  <si>
    <t>708-232</t>
    <phoneticPr fontId="4"/>
  </si>
  <si>
    <t xml:space="preserve">Kazagurumaリボンスティック（耳かき） </t>
    <phoneticPr fontId="4"/>
  </si>
  <si>
    <t>708-233</t>
    <phoneticPr fontId="4"/>
  </si>
  <si>
    <t>スマイリーチョコ</t>
    <phoneticPr fontId="4"/>
  </si>
  <si>
    <t>708-234</t>
    <phoneticPr fontId="4"/>
  </si>
  <si>
    <t>ウコンドリンク</t>
    <phoneticPr fontId="4"/>
  </si>
  <si>
    <t>23</t>
    <phoneticPr fontId="4"/>
  </si>
  <si>
    <t>708-235</t>
    <phoneticPr fontId="4"/>
  </si>
  <si>
    <t>708-236</t>
    <phoneticPr fontId="4"/>
  </si>
  <si>
    <t>708-241</t>
    <phoneticPr fontId="4"/>
  </si>
  <si>
    <t>祝 ネームスタンド（2個セット）</t>
    <phoneticPr fontId="4"/>
  </si>
  <si>
    <t>24</t>
    <phoneticPr fontId="4"/>
  </si>
  <si>
    <t>708-242</t>
    <phoneticPr fontId="4"/>
  </si>
  <si>
    <t>708-243</t>
    <phoneticPr fontId="4"/>
  </si>
  <si>
    <t>708-244</t>
    <phoneticPr fontId="4"/>
  </si>
  <si>
    <t>708-251</t>
    <phoneticPr fontId="4"/>
  </si>
  <si>
    <t>祝 ゲストブック（60枚セット）</t>
    <phoneticPr fontId="4"/>
  </si>
  <si>
    <t>708-261</t>
    <phoneticPr fontId="4"/>
  </si>
  <si>
    <t>26</t>
    <phoneticPr fontId="4"/>
  </si>
  <si>
    <t>708-262</t>
    <phoneticPr fontId="4"/>
  </si>
  <si>
    <t>708-264</t>
    <phoneticPr fontId="4"/>
  </si>
  <si>
    <t>708-271</t>
    <phoneticPr fontId="4"/>
  </si>
  <si>
    <t>27</t>
    <phoneticPr fontId="4"/>
  </si>
  <si>
    <t>708-272</t>
    <phoneticPr fontId="4"/>
  </si>
  <si>
    <t>708-273</t>
    <phoneticPr fontId="4"/>
  </si>
  <si>
    <t>708-274</t>
    <phoneticPr fontId="4"/>
  </si>
  <si>
    <t>708-275</t>
    <phoneticPr fontId="4"/>
  </si>
  <si>
    <t>708-276</t>
    <phoneticPr fontId="4"/>
  </si>
  <si>
    <t>708-291</t>
    <phoneticPr fontId="4"/>
  </si>
  <si>
    <t>29</t>
    <phoneticPr fontId="4"/>
  </si>
  <si>
    <t>708-292</t>
    <phoneticPr fontId="4"/>
  </si>
  <si>
    <t>テーブルライナー（てまり）</t>
    <phoneticPr fontId="4"/>
  </si>
  <si>
    <t>708-301</t>
    <phoneticPr fontId="4"/>
  </si>
  <si>
    <t>和花 ボールブーケ（38個セット）</t>
    <phoneticPr fontId="4"/>
  </si>
  <si>
    <t>30</t>
    <phoneticPr fontId="4"/>
  </si>
  <si>
    <t>708-302</t>
    <phoneticPr fontId="4"/>
  </si>
  <si>
    <t>708-303</t>
    <phoneticPr fontId="4"/>
  </si>
  <si>
    <t>708-304</t>
    <phoneticPr fontId="4"/>
  </si>
  <si>
    <t>708-305</t>
    <phoneticPr fontId="4"/>
  </si>
  <si>
    <t>708-311</t>
    <phoneticPr fontId="4"/>
  </si>
  <si>
    <t>31</t>
    <phoneticPr fontId="4"/>
  </si>
  <si>
    <t>708-321</t>
    <phoneticPr fontId="4"/>
  </si>
  <si>
    <t>32</t>
    <phoneticPr fontId="4"/>
  </si>
  <si>
    <t>708-322</t>
    <phoneticPr fontId="4"/>
  </si>
  <si>
    <t>708-323</t>
    <phoneticPr fontId="4"/>
  </si>
  <si>
    <t>アートシール</t>
    <phoneticPr fontId="4"/>
  </si>
  <si>
    <t>アートシール・ネーム</t>
    <phoneticPr fontId="4"/>
  </si>
  <si>
    <t>708-331</t>
    <phoneticPr fontId="4"/>
  </si>
  <si>
    <t>33</t>
    <phoneticPr fontId="4"/>
  </si>
  <si>
    <t>708-332</t>
    <phoneticPr fontId="4"/>
  </si>
  <si>
    <t>JUST MARRIED ガーランド</t>
    <phoneticPr fontId="4"/>
  </si>
  <si>
    <t>708-333</t>
    <phoneticPr fontId="4"/>
  </si>
  <si>
    <t>ハッピーバブルシャワー</t>
    <phoneticPr fontId="4"/>
  </si>
  <si>
    <t>708-334</t>
    <phoneticPr fontId="4"/>
  </si>
  <si>
    <t>BALLOON PHOTO PROPS（4個セット）</t>
    <phoneticPr fontId="4"/>
  </si>
  <si>
    <t>708-341</t>
    <phoneticPr fontId="4"/>
  </si>
  <si>
    <t>34</t>
    <phoneticPr fontId="4"/>
  </si>
  <si>
    <t>708-342</t>
    <phoneticPr fontId="4"/>
  </si>
  <si>
    <t>708-351</t>
    <phoneticPr fontId="4"/>
  </si>
  <si>
    <t>35</t>
    <phoneticPr fontId="4"/>
  </si>
  <si>
    <t>708-352</t>
    <phoneticPr fontId="4"/>
  </si>
  <si>
    <t>708-353</t>
    <phoneticPr fontId="4"/>
  </si>
  <si>
    <t>ホロスペックメガネ(スマイル）</t>
    <phoneticPr fontId="4"/>
  </si>
  <si>
    <t>708-354</t>
    <phoneticPr fontId="4"/>
  </si>
  <si>
    <t>ホロスペックメガネ(ハート）</t>
    <phoneticPr fontId="4"/>
  </si>
  <si>
    <t>708-357</t>
    <phoneticPr fontId="4"/>
  </si>
  <si>
    <t>708-358</t>
    <phoneticPr fontId="4"/>
  </si>
  <si>
    <t>708-361</t>
    <phoneticPr fontId="4"/>
  </si>
  <si>
    <t>Ribbon Cut Wreath -White&amp;Green-</t>
    <phoneticPr fontId="4"/>
  </si>
  <si>
    <t>36</t>
    <phoneticPr fontId="4"/>
  </si>
  <si>
    <t>708-362</t>
    <phoneticPr fontId="4"/>
  </si>
  <si>
    <t>メモリアル レターブック</t>
    <phoneticPr fontId="4"/>
  </si>
  <si>
    <t>708-371</t>
    <phoneticPr fontId="4"/>
  </si>
  <si>
    <t>メモリアル トロフィー（ありがとう）</t>
    <phoneticPr fontId="4"/>
  </si>
  <si>
    <t>37</t>
    <phoneticPr fontId="4"/>
  </si>
  <si>
    <t>追加用メッセージリボン 10枚</t>
    <phoneticPr fontId="4"/>
  </si>
  <si>
    <t>メッセージタイルBOOK</t>
    <phoneticPr fontId="4"/>
  </si>
  <si>
    <t>708-381</t>
    <phoneticPr fontId="4"/>
  </si>
  <si>
    <t>Baumkuchen &amp; Tea</t>
    <phoneticPr fontId="4"/>
  </si>
  <si>
    <t>38</t>
    <phoneticPr fontId="4"/>
  </si>
  <si>
    <t>708-382</t>
    <phoneticPr fontId="4"/>
  </si>
  <si>
    <t>Cookie &amp; Chocoウエハース　</t>
    <phoneticPr fontId="4"/>
  </si>
  <si>
    <t>708-383</t>
    <phoneticPr fontId="4"/>
  </si>
  <si>
    <t>アラビアンスプーンセット5pc</t>
    <phoneticPr fontId="4"/>
  </si>
  <si>
    <t>708-384</t>
    <phoneticPr fontId="4"/>
  </si>
  <si>
    <t>サンハーブバスギフトNo.4 グレープフルーツ</t>
    <phoneticPr fontId="4"/>
  </si>
  <si>
    <t>708-391</t>
    <phoneticPr fontId="4"/>
  </si>
  <si>
    <t>うめ＆かつお　</t>
    <phoneticPr fontId="4"/>
  </si>
  <si>
    <t>39</t>
    <phoneticPr fontId="4"/>
  </si>
  <si>
    <t>708-392</t>
    <phoneticPr fontId="4"/>
  </si>
  <si>
    <t>708-393</t>
    <phoneticPr fontId="4"/>
  </si>
  <si>
    <t>708-394</t>
    <phoneticPr fontId="4"/>
  </si>
  <si>
    <t>708-401</t>
    <phoneticPr fontId="4"/>
  </si>
  <si>
    <t>ブレイクタイムセット(Parfait)</t>
    <phoneticPr fontId="4"/>
  </si>
  <si>
    <t>40</t>
    <phoneticPr fontId="4"/>
  </si>
  <si>
    <t>708-411</t>
    <phoneticPr fontId="4"/>
  </si>
  <si>
    <t>41</t>
    <phoneticPr fontId="4"/>
  </si>
  <si>
    <t>708-412</t>
    <phoneticPr fontId="4"/>
  </si>
  <si>
    <t>ハートのパスタ（Parfait）</t>
    <phoneticPr fontId="4"/>
  </si>
  <si>
    <t>708-421</t>
    <phoneticPr fontId="4"/>
  </si>
  <si>
    <t>42</t>
    <phoneticPr fontId="4"/>
  </si>
  <si>
    <t>708-422</t>
    <phoneticPr fontId="4"/>
  </si>
  <si>
    <t>ハートデニッシュ(Parfait)</t>
    <phoneticPr fontId="4"/>
  </si>
  <si>
    <t>708-423</t>
    <phoneticPr fontId="4"/>
  </si>
  <si>
    <t>ハートデニッシュ＆バウムセット(Parfait)</t>
    <phoneticPr fontId="4"/>
  </si>
  <si>
    <t>708-431</t>
    <phoneticPr fontId="4"/>
  </si>
  <si>
    <t>カラフルバウム ケーキBOX(Parfait)</t>
    <phoneticPr fontId="4"/>
  </si>
  <si>
    <t>43</t>
    <phoneticPr fontId="4"/>
  </si>
  <si>
    <t>708-432</t>
    <phoneticPr fontId="4"/>
  </si>
  <si>
    <t>アフタヌーンティーセット(Parfait)</t>
    <phoneticPr fontId="4"/>
  </si>
  <si>
    <t>708-441</t>
    <phoneticPr fontId="4"/>
  </si>
  <si>
    <t>バウム＆クッキー BAG(Parfait)</t>
    <phoneticPr fontId="4"/>
  </si>
  <si>
    <t>44</t>
    <phoneticPr fontId="4"/>
  </si>
  <si>
    <t>708-442</t>
    <phoneticPr fontId="4"/>
  </si>
  <si>
    <t>スウィーツ＆コーヒー アソートBAG(Parfait)</t>
    <phoneticPr fontId="4"/>
  </si>
  <si>
    <t>708-451</t>
    <phoneticPr fontId="4"/>
  </si>
  <si>
    <t>ハートのバターケーキ バタフライBOX（Parfait）</t>
    <phoneticPr fontId="4"/>
  </si>
  <si>
    <t>45</t>
    <phoneticPr fontId="4"/>
  </si>
  <si>
    <t>708-452</t>
    <phoneticPr fontId="4"/>
  </si>
  <si>
    <t>はちみつバウム バタフライBOX(Parfait)</t>
    <phoneticPr fontId="4"/>
  </si>
  <si>
    <t>708-453</t>
    <phoneticPr fontId="4"/>
  </si>
  <si>
    <t>708-461</t>
    <phoneticPr fontId="4"/>
  </si>
  <si>
    <t>ハロウィンウェディング-フィナンシェ&amp;紅茶-(Parfait)</t>
    <phoneticPr fontId="4"/>
  </si>
  <si>
    <t>46</t>
    <phoneticPr fontId="4"/>
  </si>
  <si>
    <t>708-462</t>
    <phoneticPr fontId="4"/>
  </si>
  <si>
    <t>ハロウィンウェディング-2層仕立てのミニバウム-(Parfait)</t>
    <phoneticPr fontId="4"/>
  </si>
  <si>
    <t>クリスマスウェディング-フィナンシェ&amp;紅茶-(Parfait)</t>
    <phoneticPr fontId="4"/>
  </si>
  <si>
    <t>クリスマスウェディング-2層仕立てのミニバウム-(Parfait)</t>
    <phoneticPr fontId="4"/>
  </si>
  <si>
    <t>708-471</t>
    <phoneticPr fontId="4"/>
  </si>
  <si>
    <t>47</t>
    <phoneticPr fontId="4"/>
  </si>
  <si>
    <t>708-481</t>
    <phoneticPr fontId="4"/>
  </si>
  <si>
    <t>48</t>
    <phoneticPr fontId="4"/>
  </si>
  <si>
    <t>708-482</t>
    <phoneticPr fontId="4"/>
  </si>
  <si>
    <t>48</t>
    <phoneticPr fontId="4"/>
  </si>
  <si>
    <t>708-491</t>
    <phoneticPr fontId="4"/>
  </si>
  <si>
    <t>49</t>
    <phoneticPr fontId="4"/>
  </si>
  <si>
    <t>708-492</t>
    <phoneticPr fontId="4"/>
  </si>
  <si>
    <t>708-501</t>
    <phoneticPr fontId="4"/>
  </si>
  <si>
    <t>50</t>
    <phoneticPr fontId="4"/>
  </si>
  <si>
    <t>708-502</t>
    <phoneticPr fontId="4"/>
  </si>
  <si>
    <t>708-511</t>
    <phoneticPr fontId="4"/>
  </si>
  <si>
    <t>51</t>
    <phoneticPr fontId="4"/>
  </si>
  <si>
    <t>708-512</t>
    <phoneticPr fontId="4"/>
  </si>
  <si>
    <t>708-513</t>
    <phoneticPr fontId="4"/>
  </si>
  <si>
    <t>708-521</t>
    <phoneticPr fontId="4"/>
  </si>
  <si>
    <t>52</t>
    <phoneticPr fontId="4"/>
  </si>
  <si>
    <t>708-522</t>
    <phoneticPr fontId="4"/>
  </si>
  <si>
    <t>しまなみ匠の彩　月雫タオルFT1(Plus One Gift)</t>
    <phoneticPr fontId="4"/>
  </si>
  <si>
    <t>◎７ｉｒｏ 生クリームバウムクーヘン</t>
    <phoneticPr fontId="4"/>
  </si>
  <si>
    <t>7iro(ナナイロ）vol.3</t>
    <phoneticPr fontId="4"/>
  </si>
  <si>
    <t>2017年8月～2018年8月末</t>
    <rPh sb="4" eb="5">
      <t>ネン</t>
    </rPh>
    <rPh sb="6" eb="7">
      <t>ガツ</t>
    </rPh>
    <rPh sb="12" eb="13">
      <t>ネン</t>
    </rPh>
    <rPh sb="14" eb="15">
      <t>ガツ</t>
    </rPh>
    <rPh sb="15" eb="16">
      <t>マツ</t>
    </rPh>
    <phoneticPr fontId="4"/>
  </si>
  <si>
    <t>Sweet-1</t>
  </si>
  <si>
    <t>◎７ｉｒｏ LOVELOVEマフィン</t>
  </si>
  <si>
    <t>Sweet-2</t>
  </si>
  <si>
    <t>◎７ｉｒｏ スイーツアソートB</t>
  </si>
  <si>
    <t>7iro(ナナイロ）vol.3</t>
  </si>
  <si>
    <t>7iro-18</t>
    <phoneticPr fontId="4"/>
  </si>
  <si>
    <t>◎7iro ハートデニッシュ＆コーヒータイム</t>
    <phoneticPr fontId="4"/>
  </si>
  <si>
    <t>Sweet-3</t>
  </si>
  <si>
    <t>◎7iro マドレーヌ＆コーヒータイム</t>
    <phoneticPr fontId="4"/>
  </si>
  <si>
    <t>◎７ｉｒｏ かりんと(野菜・塩キャラメル)</t>
    <phoneticPr fontId="4"/>
  </si>
  <si>
    <t>◎７ｉｒｏ 伊勢たまり醤油</t>
  </si>
  <si>
    <t>Food-1</t>
  </si>
  <si>
    <t>◎７ｉｒｏ 南高梅+鰹節</t>
    <phoneticPr fontId="4"/>
  </si>
  <si>
    <t>◎７ｉｒｏ 紀州南高梅6粒</t>
  </si>
  <si>
    <t>Food-2</t>
  </si>
  <si>
    <t>7iro-20</t>
    <phoneticPr fontId="4"/>
  </si>
  <si>
    <t>◎7iro 縁起物づくしA</t>
    <rPh sb="6" eb="8">
      <t>エンギ</t>
    </rPh>
    <rPh sb="8" eb="9">
      <t>モノ</t>
    </rPh>
    <phoneticPr fontId="4"/>
  </si>
  <si>
    <t>◎7iro 縁起物づくしB</t>
    <rPh sb="6" eb="8">
      <t>エンギ</t>
    </rPh>
    <rPh sb="8" eb="9">
      <t>モノ</t>
    </rPh>
    <phoneticPr fontId="4"/>
  </si>
  <si>
    <t>◎７ｉｒｏ メイクアップブラシセット</t>
  </si>
  <si>
    <t>Gift-1</t>
  </si>
  <si>
    <t>7iro-22</t>
    <phoneticPr fontId="4"/>
  </si>
  <si>
    <t>◎7iro ピンクのフェイスブラシ＆今治タオル</t>
    <rPh sb="18" eb="20">
      <t>イマバリ</t>
    </rPh>
    <phoneticPr fontId="4"/>
  </si>
  <si>
    <t>Gift-2</t>
  </si>
  <si>
    <t>◎7iro ピンクのフェイスブラシ＆トラベルポーチ</t>
    <phoneticPr fontId="4"/>
  </si>
  <si>
    <t>◎７ｉｒｏ 今治タオル2枚セット</t>
  </si>
  <si>
    <t>7iro-24</t>
    <phoneticPr fontId="4"/>
  </si>
  <si>
    <t>◎7iro Wステンレスタンブラー＆フローズンメタル</t>
    <phoneticPr fontId="4"/>
  </si>
  <si>
    <t>Gift-3</t>
  </si>
  <si>
    <t>◎7iro Wステンレスカップ＆フローズンメタル</t>
    <phoneticPr fontId="4"/>
  </si>
  <si>
    <t>◎7iro WステンレスタンブラーBK＆今治タオル</t>
    <rPh sb="20" eb="22">
      <t>イマバリ</t>
    </rPh>
    <phoneticPr fontId="4"/>
  </si>
  <si>
    <t>Gift-4</t>
  </si>
  <si>
    <t>◎7iro WステンレスタンブラーRED＆今治タオル</t>
    <rPh sb="21" eb="23">
      <t>イマバリ</t>
    </rPh>
    <phoneticPr fontId="4"/>
  </si>
  <si>
    <t>7iro-29</t>
    <phoneticPr fontId="4"/>
  </si>
  <si>
    <t>◎7iro カトラリーセット</t>
    <phoneticPr fontId="4"/>
  </si>
  <si>
    <t>◎７ｉｒｏ アミュレットペアロックグラス</t>
  </si>
  <si>
    <t>Gift-5</t>
  </si>
  <si>
    <t>◎７ｉｒｏ ダブルウォールグラスペア</t>
  </si>
  <si>
    <t>◎７ｉｒｏ 手造り　八趣揃</t>
  </si>
  <si>
    <t>584-102</t>
    <phoneticPr fontId="4"/>
  </si>
  <si>
    <t>584-103</t>
    <phoneticPr fontId="4"/>
  </si>
  <si>
    <t>Fine Choice ガーネット　（システム料込）</t>
    <phoneticPr fontId="19"/>
  </si>
  <si>
    <t>http://www.harmonick.co.jp/catalog/73y/072/</t>
    <phoneticPr fontId="4"/>
  </si>
  <si>
    <t>584-104</t>
    <phoneticPr fontId="4"/>
  </si>
  <si>
    <t>Fine Choice トパーズ　（システム料込）</t>
    <phoneticPr fontId="19"/>
  </si>
  <si>
    <t>http://www.harmonick.co.jp/catalog/73y/073/</t>
    <phoneticPr fontId="4"/>
  </si>
  <si>
    <t>584-105</t>
    <phoneticPr fontId="4"/>
  </si>
  <si>
    <t>Fine Choice ルビー　（システム料込）</t>
    <phoneticPr fontId="19"/>
  </si>
  <si>
    <t>http://www.harmonick.co.jp/catalog/73y/074/</t>
    <phoneticPr fontId="4"/>
  </si>
  <si>
    <t>584-106</t>
    <phoneticPr fontId="4"/>
  </si>
  <si>
    <t>Fine Choice クリスタル　（システム料込）</t>
    <phoneticPr fontId="19"/>
  </si>
  <si>
    <t>http://www.harmonick.co.jp/catalog/73y/075/</t>
    <phoneticPr fontId="4"/>
  </si>
  <si>
    <t>584-107</t>
    <phoneticPr fontId="4"/>
  </si>
  <si>
    <t>Fine Choice アイボリー　（システム料込）</t>
    <phoneticPr fontId="19"/>
  </si>
  <si>
    <t>http://www.harmonick.co.jp/catalog/73y/082/</t>
    <phoneticPr fontId="4"/>
  </si>
  <si>
    <t>584-108</t>
    <phoneticPr fontId="4"/>
  </si>
  <si>
    <t>Fine Choice ヒデナイト　（システム料込）</t>
    <phoneticPr fontId="19"/>
  </si>
  <si>
    <t>http://www.harmonick.co.jp/catalog/73y/083/</t>
    <phoneticPr fontId="4"/>
  </si>
  <si>
    <t>584-109</t>
    <phoneticPr fontId="4"/>
  </si>
  <si>
    <t>Fine Choice パール　（システム料込）</t>
    <phoneticPr fontId="19"/>
  </si>
  <si>
    <t>http://www.harmonick.co.jp/catalog/73y/076/</t>
    <phoneticPr fontId="4"/>
  </si>
  <si>
    <t>584-110</t>
    <phoneticPr fontId="4"/>
  </si>
  <si>
    <t>Fine Choice ダイヤモンド　（システム料込）</t>
    <phoneticPr fontId="19"/>
  </si>
  <si>
    <t>http://www.harmonick.co.jp/catalog/73y/077/</t>
    <phoneticPr fontId="4"/>
  </si>
  <si>
    <t>584-111</t>
    <phoneticPr fontId="4"/>
  </si>
  <si>
    <t>Fine Choice ラピスラズリ　（システム料込）</t>
    <phoneticPr fontId="19"/>
  </si>
  <si>
    <t>http://www.harmonick.co.jp/catalog/73y/078/</t>
    <phoneticPr fontId="4"/>
  </si>
  <si>
    <t>584-112</t>
    <phoneticPr fontId="4"/>
  </si>
  <si>
    <t>Fine Choice サファイヤ　（システム料込）</t>
    <phoneticPr fontId="19"/>
  </si>
  <si>
    <t>http://www.harmonick.co.jp/catalog/73y/079/</t>
    <phoneticPr fontId="4"/>
  </si>
  <si>
    <t>584-113</t>
    <phoneticPr fontId="4"/>
  </si>
  <si>
    <t>Fine Choice スピネル　（システム料込）</t>
    <phoneticPr fontId="19"/>
  </si>
  <si>
    <t>http://www.harmonick.co.jp/catalog/73y/084/</t>
    <phoneticPr fontId="4"/>
  </si>
  <si>
    <t>584-114</t>
    <phoneticPr fontId="4"/>
  </si>
  <si>
    <t>Fine Choice オパール　（システム料込）</t>
    <phoneticPr fontId="19"/>
  </si>
  <si>
    <t>http://www.harmonick.co.jp/catalog/73y/080/</t>
    <phoneticPr fontId="4"/>
  </si>
  <si>
    <t>584-115</t>
    <phoneticPr fontId="4"/>
  </si>
  <si>
    <t>Fine Choice エメラルド　（システム料込）</t>
    <phoneticPr fontId="19"/>
  </si>
  <si>
    <t>http://www.harmonick.co.jp/catalog/73y/081/</t>
    <phoneticPr fontId="4"/>
  </si>
  <si>
    <t>584-301</t>
    <phoneticPr fontId="4"/>
  </si>
  <si>
    <t>やさしいきもち。 ふんわりコース　（システム料込）</t>
    <phoneticPr fontId="19"/>
  </si>
  <si>
    <t>http://www.harmonick.com/5m/210</t>
    <phoneticPr fontId="4"/>
  </si>
  <si>
    <t>584-302</t>
    <phoneticPr fontId="4"/>
  </si>
  <si>
    <t>やさしいきもち。 ゆったりコース　（システム料込）</t>
    <phoneticPr fontId="19"/>
  </si>
  <si>
    <t>http://www.harmonick.com/5m/211</t>
    <phoneticPr fontId="4"/>
  </si>
  <si>
    <t>584-303</t>
    <phoneticPr fontId="4"/>
  </si>
  <si>
    <t>やさしいきもち。 ほっこりコース　（システム料込）</t>
    <phoneticPr fontId="19"/>
  </si>
  <si>
    <t>http://www.harmonick.com/5m/212</t>
    <phoneticPr fontId="4"/>
  </si>
  <si>
    <t>AB-1</t>
    <phoneticPr fontId="4"/>
  </si>
  <si>
    <t>アニバーサリーバウムクーヘン</t>
    <phoneticPr fontId="4"/>
  </si>
  <si>
    <t>Dolce duo 2017</t>
    <phoneticPr fontId="4"/>
  </si>
  <si>
    <t>AB-2</t>
    <phoneticPr fontId="4"/>
  </si>
  <si>
    <t>アニバーサリーバウムクーヘン(春夏)</t>
    <phoneticPr fontId="4"/>
  </si>
  <si>
    <t>AB-3</t>
    <phoneticPr fontId="4"/>
  </si>
  <si>
    <t>アニバーサリーバウムクーヘン(秋冬)</t>
    <phoneticPr fontId="4"/>
  </si>
  <si>
    <t>C3-BL</t>
    <phoneticPr fontId="4"/>
  </si>
  <si>
    <t>チーズ・チーズ・チーズ(BL)</t>
    <phoneticPr fontId="4"/>
  </si>
  <si>
    <t>C3-BR</t>
    <phoneticPr fontId="4"/>
  </si>
  <si>
    <t>チーズ・チーズ・チーズ(BR)</t>
    <phoneticPr fontId="4"/>
  </si>
  <si>
    <t>HAPPY-10F</t>
    <phoneticPr fontId="4"/>
  </si>
  <si>
    <t>ＬＯＶＥ２マフィン＆ペアローズ(ラブリーBOX仕様)</t>
    <phoneticPr fontId="4"/>
  </si>
  <si>
    <t>HAPPY-10G</t>
    <phoneticPr fontId="4"/>
  </si>
  <si>
    <t>ＬＯＶＥ２マフィン＆ペアリング(ラブリーBOX仕様)</t>
    <phoneticPr fontId="4"/>
  </si>
  <si>
    <t>HAPPY-10C</t>
    <phoneticPr fontId="4"/>
  </si>
  <si>
    <t>HD1-10A</t>
    <phoneticPr fontId="4"/>
  </si>
  <si>
    <t>HD1-10B</t>
    <phoneticPr fontId="4"/>
  </si>
  <si>
    <t>よつ葉のハートデニッシュ（チョコマープル）</t>
    <phoneticPr fontId="4"/>
  </si>
  <si>
    <t>HD1-10C</t>
    <phoneticPr fontId="4"/>
  </si>
  <si>
    <t>よつ葉のハートデニッシュ（メープル＆チョコマーブル）</t>
    <phoneticPr fontId="4"/>
  </si>
  <si>
    <t>HD1-12G</t>
    <phoneticPr fontId="4"/>
  </si>
  <si>
    <t>よつ葉のハートデニッシュ（メープル）＆カフェ</t>
    <phoneticPr fontId="4"/>
  </si>
  <si>
    <t>HD1-12H</t>
    <phoneticPr fontId="4"/>
  </si>
  <si>
    <t>よつ葉のハートデニッシュ（チョコマーブル）＆カフェ</t>
    <phoneticPr fontId="4"/>
  </si>
  <si>
    <t>HD1-12I</t>
    <phoneticPr fontId="4"/>
  </si>
  <si>
    <t>よつ葉のハートデニッシュ（メープル＆チョコマーブル）＆カフェ</t>
    <phoneticPr fontId="4"/>
  </si>
  <si>
    <t>HP-01</t>
    <phoneticPr fontId="4"/>
  </si>
  <si>
    <t>甘～いバニラな贈り物01</t>
    <phoneticPr fontId="4"/>
  </si>
  <si>
    <t>YA1-10D</t>
    <phoneticPr fontId="4"/>
  </si>
  <si>
    <t>パティスリー・ドルチェ１０Ｄ</t>
    <phoneticPr fontId="4"/>
  </si>
  <si>
    <t>YA1-8C</t>
    <phoneticPr fontId="4"/>
  </si>
  <si>
    <t>パティスリー・ドルチェ８Ｃ</t>
    <phoneticPr fontId="4"/>
  </si>
  <si>
    <t>LO-1</t>
    <phoneticPr fontId="4"/>
  </si>
  <si>
    <t>I LOVE チョコレート</t>
    <phoneticPr fontId="4"/>
  </si>
  <si>
    <t>LO-2</t>
    <phoneticPr fontId="4"/>
  </si>
  <si>
    <t>I LOVE ストロベリー</t>
    <phoneticPr fontId="4"/>
  </si>
  <si>
    <t>YUI-10A</t>
    <phoneticPr fontId="4"/>
  </si>
  <si>
    <t>YUI-10B</t>
    <phoneticPr fontId="4"/>
  </si>
  <si>
    <t>YUI-10G</t>
    <phoneticPr fontId="4"/>
  </si>
  <si>
    <t>YUI-10H</t>
    <phoneticPr fontId="4"/>
  </si>
  <si>
    <t>YUI-8E</t>
    <phoneticPr fontId="4"/>
  </si>
  <si>
    <t>YUI-8F</t>
    <phoneticPr fontId="4"/>
  </si>
  <si>
    <t>SP-10A</t>
    <phoneticPr fontId="4"/>
  </si>
  <si>
    <t>-寿-バウムクーヘン(桐箱入)</t>
    <phoneticPr fontId="4"/>
  </si>
  <si>
    <t>RT-10A</t>
    <phoneticPr fontId="4"/>
  </si>
  <si>
    <t>RT-10B</t>
    <phoneticPr fontId="4"/>
  </si>
  <si>
    <t>RT-10C</t>
    <phoneticPr fontId="4"/>
  </si>
  <si>
    <t>JA-10A</t>
    <phoneticPr fontId="4"/>
  </si>
  <si>
    <t>JA-10B</t>
    <phoneticPr fontId="4"/>
  </si>
  <si>
    <t>JA-15D</t>
    <phoneticPr fontId="4"/>
  </si>
  <si>
    <t>KB1-10A</t>
    <phoneticPr fontId="4"/>
  </si>
  <si>
    <t>KB1-15C</t>
    <phoneticPr fontId="4"/>
  </si>
  <si>
    <t>RS1-10E</t>
    <phoneticPr fontId="4"/>
  </si>
  <si>
    <t>ライレローズ　ティータイムセット１０Ｅ</t>
    <phoneticPr fontId="4"/>
  </si>
  <si>
    <t>RS1-10B</t>
    <phoneticPr fontId="4"/>
  </si>
  <si>
    <t>ライレローズ　ティータイムセット１０Ｂ</t>
    <phoneticPr fontId="4"/>
  </si>
  <si>
    <t>RS1-10K</t>
    <phoneticPr fontId="4"/>
  </si>
  <si>
    <t>ライレローズ　ペアプレート＆スイーツ１０Ｋ</t>
    <phoneticPr fontId="4"/>
  </si>
  <si>
    <t>LS-10A</t>
    <phoneticPr fontId="4"/>
  </si>
  <si>
    <t>ライレローズ　ペアティータイムセット１０A</t>
    <phoneticPr fontId="4"/>
  </si>
  <si>
    <t>RS1-10P</t>
    <phoneticPr fontId="4"/>
  </si>
  <si>
    <t>ライレローズ　スイーツアラカルト</t>
    <phoneticPr fontId="4"/>
  </si>
  <si>
    <t>MP1-10A</t>
    <phoneticPr fontId="4"/>
  </si>
  <si>
    <t>七宝　ペアマグ＆スイーツ１０Ａ</t>
    <phoneticPr fontId="4"/>
  </si>
  <si>
    <t>MP1-10B</t>
    <phoneticPr fontId="4"/>
  </si>
  <si>
    <t>七宝　ペアマグ＆スイーツ１０Ｂ</t>
    <phoneticPr fontId="4"/>
  </si>
  <si>
    <t>MP1-12C</t>
    <phoneticPr fontId="4"/>
  </si>
  <si>
    <t>七宝　ペアマグ＆スイーツ１２Ｃ</t>
    <phoneticPr fontId="4"/>
  </si>
  <si>
    <t>LOVE-10A</t>
    <phoneticPr fontId="4"/>
  </si>
  <si>
    <t>FOREVER　ラブバウム</t>
    <phoneticPr fontId="4"/>
  </si>
  <si>
    <t>EI-10A</t>
    <phoneticPr fontId="4"/>
  </si>
  <si>
    <t>記念日の誓い　バウムクーヘン</t>
    <phoneticPr fontId="4"/>
  </si>
  <si>
    <t>EI-10B</t>
    <phoneticPr fontId="4"/>
  </si>
  <si>
    <t>ご縁に感謝　バウムクーヘン</t>
    <phoneticPr fontId="4"/>
  </si>
  <si>
    <t>EI-10C</t>
    <phoneticPr fontId="4"/>
  </si>
  <si>
    <t>二人の絆　パウンドケーキ（プレーン）</t>
    <phoneticPr fontId="4"/>
  </si>
  <si>
    <t>EI-10D</t>
    <phoneticPr fontId="4"/>
  </si>
  <si>
    <t>二人の絆　パウンドケーキ（チョコ）</t>
    <phoneticPr fontId="4"/>
  </si>
  <si>
    <t>EI-10E</t>
    <phoneticPr fontId="4"/>
  </si>
  <si>
    <t>笑顔あふれる愛されスイーツ</t>
    <phoneticPr fontId="4"/>
  </si>
  <si>
    <t>ANT-01</t>
    <phoneticPr fontId="4"/>
  </si>
  <si>
    <t>ANTQUE マジカルデニッシュ(メイプル×ショコラ)</t>
    <phoneticPr fontId="4"/>
  </si>
  <si>
    <t>ANT-02</t>
    <phoneticPr fontId="4"/>
  </si>
  <si>
    <t>ANTIQUE マジカルデニッシュ(ショコラ×ショコラ)</t>
    <phoneticPr fontId="4"/>
  </si>
  <si>
    <t>AI-03</t>
    <phoneticPr fontId="4"/>
  </si>
  <si>
    <t>ANTIQUE マジカルティータイムセット03</t>
    <phoneticPr fontId="4"/>
  </si>
  <si>
    <t>EM-01</t>
    <phoneticPr fontId="4"/>
  </si>
  <si>
    <t>ENMANづつみ01</t>
    <phoneticPr fontId="4"/>
  </si>
  <si>
    <t>EM-02</t>
    <phoneticPr fontId="4"/>
  </si>
  <si>
    <t>ENMANづつみ02</t>
    <phoneticPr fontId="4"/>
  </si>
  <si>
    <t>EM-03</t>
    <phoneticPr fontId="4"/>
  </si>
  <si>
    <t>ENMANづつみ03</t>
    <phoneticPr fontId="4"/>
  </si>
  <si>
    <t>TKG-1</t>
    <phoneticPr fontId="4"/>
  </si>
  <si>
    <t>TKGで至福のひととき</t>
    <phoneticPr fontId="4"/>
  </si>
  <si>
    <t>IS-10A</t>
    <phoneticPr fontId="4"/>
  </si>
  <si>
    <t>IS-12B</t>
    <phoneticPr fontId="4"/>
  </si>
  <si>
    <t>AR-10A</t>
    <phoneticPr fontId="4"/>
  </si>
  <si>
    <t>ありがとう-南高梅-10A</t>
    <phoneticPr fontId="4"/>
  </si>
  <si>
    <t>TAI-1</t>
    <phoneticPr fontId="4"/>
  </si>
  <si>
    <t>OMEDETAIづくし</t>
    <phoneticPr fontId="4"/>
  </si>
  <si>
    <t>PD1-10B</t>
    <phoneticPr fontId="4"/>
  </si>
  <si>
    <t>ぺあＤＯＮ　１０Ｂ</t>
    <phoneticPr fontId="4"/>
  </si>
  <si>
    <t>KH1-10H</t>
    <phoneticPr fontId="4"/>
  </si>
  <si>
    <t>ＫＯＵＨＡＫＵ－かつお節－１０H</t>
    <phoneticPr fontId="4"/>
  </si>
  <si>
    <t>KH1-8A</t>
    <phoneticPr fontId="4"/>
  </si>
  <si>
    <t>ＫＯＵＨＡＫＵ－かつお節－８Ａ</t>
    <phoneticPr fontId="4"/>
  </si>
  <si>
    <t>UME-10A</t>
    <phoneticPr fontId="4"/>
  </si>
  <si>
    <t>UME-15B</t>
    <phoneticPr fontId="4"/>
  </si>
  <si>
    <t>US-1</t>
    <phoneticPr fontId="4"/>
  </si>
  <si>
    <t>KU-10A</t>
    <phoneticPr fontId="4"/>
  </si>
  <si>
    <t>RK1-10E</t>
    <phoneticPr fontId="4"/>
  </si>
  <si>
    <t>うさぎ　和心１０Ｅ</t>
    <phoneticPr fontId="4"/>
  </si>
  <si>
    <t>MS-10B</t>
    <phoneticPr fontId="4"/>
  </si>
  <si>
    <t>YD-10A</t>
    <phoneticPr fontId="4"/>
  </si>
  <si>
    <t>幸せ舞うさぎ</t>
    <phoneticPr fontId="4"/>
  </si>
  <si>
    <t>YD-10F</t>
    <phoneticPr fontId="4"/>
  </si>
  <si>
    <t>華小町01</t>
    <phoneticPr fontId="4"/>
  </si>
  <si>
    <t>YD-10E</t>
    <phoneticPr fontId="4"/>
  </si>
  <si>
    <t>幸せ夢づつみ02</t>
    <phoneticPr fontId="4"/>
  </si>
  <si>
    <t>YD-10B</t>
    <phoneticPr fontId="4"/>
  </si>
  <si>
    <t>花華01</t>
    <phoneticPr fontId="4"/>
  </si>
  <si>
    <t>YD-10D</t>
    <phoneticPr fontId="4"/>
  </si>
  <si>
    <t>幸せ夢づつみ01</t>
    <phoneticPr fontId="4"/>
  </si>
  <si>
    <t>EB-1</t>
    <phoneticPr fontId="4"/>
  </si>
  <si>
    <t>ENERGY　BOX　ゲストにエナジーを</t>
    <phoneticPr fontId="4"/>
  </si>
  <si>
    <t>SSA　REAL　IMABARI　TOWEL</t>
    <phoneticPr fontId="4"/>
  </si>
  <si>
    <t>SSA-01</t>
    <phoneticPr fontId="4"/>
  </si>
  <si>
    <t>SSA　REAL　BODY MAKING GIFT</t>
    <phoneticPr fontId="4"/>
  </si>
  <si>
    <t>SSA　REAL　HERBAL TEA</t>
    <phoneticPr fontId="4"/>
  </si>
  <si>
    <t>SSA-03</t>
    <phoneticPr fontId="4"/>
  </si>
  <si>
    <t>SSA　REAL　KURONINNIKU</t>
    <phoneticPr fontId="4"/>
  </si>
  <si>
    <t>SSA　REAL  SALT</t>
    <phoneticPr fontId="4"/>
  </si>
  <si>
    <t>order@yamahi.com</t>
    <phoneticPr fontId="4"/>
  </si>
  <si>
    <t>698-P01</t>
    <phoneticPr fontId="4"/>
  </si>
  <si>
    <t>698-P03</t>
  </si>
  <si>
    <t>698-P28</t>
    <phoneticPr fontId="4"/>
  </si>
  <si>
    <t>698-P29</t>
    <phoneticPr fontId="4"/>
  </si>
  <si>
    <t>698-P34</t>
    <phoneticPr fontId="4"/>
  </si>
  <si>
    <t>698-P35</t>
    <phoneticPr fontId="4"/>
  </si>
  <si>
    <t>698-P39</t>
    <phoneticPr fontId="4"/>
  </si>
  <si>
    <t>698-P40</t>
    <phoneticPr fontId="4"/>
  </si>
  <si>
    <t>698-P41</t>
    <phoneticPr fontId="4"/>
  </si>
  <si>
    <t>698-P42</t>
    <phoneticPr fontId="4"/>
  </si>
  <si>
    <t>698-P43</t>
  </si>
  <si>
    <t>698-P44</t>
  </si>
  <si>
    <t>698-P45</t>
  </si>
  <si>
    <t>698-P46</t>
    <phoneticPr fontId="4"/>
  </si>
  <si>
    <t>698-P80</t>
    <phoneticPr fontId="4"/>
  </si>
  <si>
    <t>698-P85</t>
  </si>
  <si>
    <t>698-P89</t>
  </si>
  <si>
    <t>♪鰹夫婦節Ａ</t>
    <rPh sb="2" eb="4">
      <t>フウフ</t>
    </rPh>
    <phoneticPr fontId="4"/>
  </si>
  <si>
    <t>♪鰹夫婦節B</t>
    <rPh sb="2" eb="4">
      <t>フウフ</t>
    </rPh>
    <phoneticPr fontId="4"/>
  </si>
  <si>
    <t>♪紀州南高梅Ａ</t>
    <phoneticPr fontId="4"/>
  </si>
  <si>
    <t>♪紀州南高梅B</t>
    <phoneticPr fontId="4"/>
  </si>
  <si>
    <t>♪紅白うどんＡ</t>
    <phoneticPr fontId="4"/>
  </si>
  <si>
    <t>♪紅白うどんB</t>
    <phoneticPr fontId="4"/>
  </si>
  <si>
    <t>♪はまぐり味噌汁</t>
    <phoneticPr fontId="4"/>
  </si>
  <si>
    <t>♪めでたし めでだしＡ</t>
    <phoneticPr fontId="4"/>
  </si>
  <si>
    <t>◎Special Thanks うれしの茶Ａ</t>
    <phoneticPr fontId="4"/>
  </si>
  <si>
    <t>◎Special Thanks うれしの茶Ｂ</t>
    <phoneticPr fontId="4"/>
  </si>
  <si>
    <t>◎しっとりコクのバウムクーヘン（木箱入り）</t>
    <phoneticPr fontId="4"/>
  </si>
  <si>
    <t>桜おり布セット FT1・WT1</t>
    <phoneticPr fontId="4"/>
  </si>
  <si>
    <t>◎FLOWER プレミアム 福重ねA</t>
    <rPh sb="14" eb="15">
      <t>フク</t>
    </rPh>
    <rPh sb="15" eb="16">
      <t>カサ</t>
    </rPh>
    <phoneticPr fontId="4"/>
  </si>
  <si>
    <t>◎FLOWER プレミアム 福重ねB</t>
    <rPh sb="14" eb="15">
      <t>フク</t>
    </rPh>
    <rPh sb="15" eb="16">
      <t>カサ</t>
    </rPh>
    <phoneticPr fontId="4"/>
  </si>
  <si>
    <t>◎FLOWER プレミアム 福重ねC</t>
    <rPh sb="14" eb="15">
      <t>フク</t>
    </rPh>
    <rPh sb="15" eb="16">
      <t>カサ</t>
    </rPh>
    <phoneticPr fontId="4"/>
  </si>
  <si>
    <t>◎FLOWER プレミアム 縁起物セットA</t>
    <rPh sb="14" eb="16">
      <t>エンギ</t>
    </rPh>
    <rPh sb="16" eb="17">
      <t>モノ</t>
    </rPh>
    <phoneticPr fontId="4"/>
  </si>
  <si>
    <t>698-P81</t>
  </si>
  <si>
    <t>698-P82</t>
  </si>
  <si>
    <t>698-P83</t>
  </si>
  <si>
    <t>698-P84</t>
  </si>
  <si>
    <t>698-P86</t>
  </si>
  <si>
    <t>698-P87</t>
  </si>
  <si>
    <t>698-P88</t>
  </si>
  <si>
    <t>698-P90</t>
  </si>
  <si>
    <t>698-P91</t>
  </si>
  <si>
    <t>698-P92</t>
  </si>
  <si>
    <t>♪塩焼き金目鯛茶漬けA</t>
    <phoneticPr fontId="4"/>
  </si>
  <si>
    <t>♪塩焼き金目鯛茶漬けC</t>
    <phoneticPr fontId="4"/>
  </si>
  <si>
    <t>♪さくらそばA</t>
    <phoneticPr fontId="4"/>
  </si>
  <si>
    <t>♪さくらそばB</t>
    <phoneticPr fontId="4"/>
  </si>
  <si>
    <t xml:space="preserve">♪さくら はまぐり味噌汁セット </t>
    <phoneticPr fontId="4"/>
  </si>
  <si>
    <t>♪恋そうめんA</t>
    <phoneticPr fontId="4"/>
  </si>
  <si>
    <t>♪恋そうめんB</t>
    <phoneticPr fontId="4"/>
  </si>
  <si>
    <t>♪あごだしA</t>
    <phoneticPr fontId="4"/>
  </si>
  <si>
    <t>♪しょうゆA</t>
    <phoneticPr fontId="4"/>
  </si>
  <si>
    <t>♪しょうゆB</t>
    <phoneticPr fontId="4"/>
  </si>
  <si>
    <t>◎Special Thanks うれしの茶D</t>
    <phoneticPr fontId="4"/>
  </si>
  <si>
    <t>◎FLOWER しっとりコクのバウムクーヘン（木箱入り）</t>
    <phoneticPr fontId="4"/>
  </si>
  <si>
    <t>♪サムシングブルー Tea gift A</t>
    <phoneticPr fontId="4"/>
  </si>
  <si>
    <t>♪サムシングブルー Tea gift B</t>
    <phoneticPr fontId="4"/>
  </si>
  <si>
    <t>♪FLOWER Coffee gift A</t>
    <phoneticPr fontId="4"/>
  </si>
  <si>
    <t>♪FLOWER Coffee gift B</t>
    <phoneticPr fontId="4"/>
  </si>
  <si>
    <t>♪FLOWER バジルドレッシングA</t>
    <phoneticPr fontId="4"/>
  </si>
  <si>
    <t>♪FLOWER マンゴーピクルスA</t>
    <phoneticPr fontId="4"/>
  </si>
  <si>
    <t>寿々 紅白タオルセット HT2</t>
    <phoneticPr fontId="4"/>
  </si>
  <si>
    <t>越後ファーム お米&amp;ふきん</t>
    <phoneticPr fontId="4"/>
  </si>
  <si>
    <t>しまなみ匠の彩 祝七宝 FT1・WT1</t>
    <phoneticPr fontId="4"/>
  </si>
  <si>
    <t>縁起物 vol.4</t>
    <rPh sb="0" eb="2">
      <t>エンギ</t>
    </rPh>
    <rPh sb="2" eb="3">
      <t>モノ</t>
    </rPh>
    <phoneticPr fontId="4"/>
  </si>
  <si>
    <t>2017年9月～2018年8月末</t>
    <rPh sb="4" eb="5">
      <t>ネン</t>
    </rPh>
    <rPh sb="6" eb="7">
      <t>ガツ</t>
    </rPh>
    <rPh sb="12" eb="13">
      <t>ネン</t>
    </rPh>
    <rPh sb="14" eb="15">
      <t>ガツ</t>
    </rPh>
    <rPh sb="15" eb="16">
      <t>マツ</t>
    </rPh>
    <phoneticPr fontId="4"/>
  </si>
  <si>
    <t>http://www.harmonick.co.jp/catalog/73y/071/</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</si>
</sst>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6" formatCode="&quot;¥&quot;#,##0;[Red]&quot;¥&quot;\-#,##0"/>
    <numFmt numFmtId="176" formatCode="&quot;¥&quot;#,##0_);[Red]\(&quot;¥&quot;#,##0\)"/>
    <numFmt numFmtId="177" formatCode="0_);[Red]\(0\)"/>
  </numFmts>
  <fonts count="41">
    <font>
      <sz val="11"/>
      <name val="ＭＳ Ｐゴシック"/>
      <family val="3"/>
      <charset val="128"/>
    </font>
    <font>
      <sz val="11"/>
      <name val="ＭＳ Ｐゴシック"/>
      <family val="3"/>
      <charset val="128"/>
    </font>
    <font>
      <u/>
      <sz val="11"/>
      <color indexed="12"/>
      <name val="ＭＳ Ｐゴシック"/>
      <family val="3"/>
      <charset val="128"/>
    </font>
    <font>
      <sz val="10"/>
      <name val="ＭＳ Ｐゴシック"/>
      <family val="3"/>
      <charset val="128"/>
    </font>
    <font>
      <sz val="6"/>
      <name val="ＭＳ Ｐゴシック"/>
      <family val="3"/>
      <charset val="128"/>
    </font>
    <font>
      <b/>
      <sz val="14"/>
      <name val="ＭＳ Ｐゴシック"/>
      <family val="3"/>
      <charset val="128"/>
    </font>
    <font>
      <sz val="11"/>
      <color indexed="8"/>
      <name val="ＭＳ Ｐゴシック"/>
      <family val="3"/>
      <charset val="128"/>
    </font>
    <font>
      <sz val="11"/>
      <color indexed="23"/>
      <name val="ＭＳ Ｐゴシック"/>
      <family val="3"/>
      <charset val="128"/>
    </font>
    <font>
      <sz val="6"/>
      <name val="ＭＳ Ｐゴシック"/>
      <family val="3"/>
      <charset val="128"/>
    </font>
    <font>
      <sz val="8"/>
      <name val="ＭＳ Ｐゴシック"/>
      <family val="3"/>
      <charset val="128"/>
    </font>
    <font>
      <sz val="14"/>
      <name val="ＭＳ Ｐゴシック"/>
      <family val="3"/>
      <charset val="128"/>
    </font>
    <font>
      <sz val="11"/>
      <color theme="1"/>
      <name val="ＭＳ Ｐゴシック"/>
      <family val="3"/>
      <charset val="128"/>
      <scheme val="minor"/>
    </font>
    <font>
      <sz val="11"/>
      <color theme="1"/>
      <name val="ＭＳ Ｐゴシック"/>
      <family val="3"/>
      <charset val="128"/>
    </font>
    <font>
      <sz val="11"/>
      <color rgb="FFFF0000"/>
      <name val="ＭＳ Ｐゴシック"/>
      <family val="3"/>
      <charset val="128"/>
    </font>
    <font>
      <sz val="8"/>
      <color rgb="FFFF0000"/>
      <name val="ＭＳ Ｐゴシック"/>
      <family val="3"/>
      <charset val="128"/>
    </font>
    <font>
      <sz val="10"/>
      <color rgb="FFFF0000"/>
      <name val="ＭＳ Ｐゴシック"/>
      <family val="3"/>
      <charset val="128"/>
    </font>
    <font>
      <b/>
      <sz val="10"/>
      <color theme="0"/>
      <name val="ＭＳ Ｐゴシック"/>
      <family val="3"/>
      <charset val="128"/>
    </font>
    <font>
      <b/>
      <sz val="16"/>
      <color theme="0"/>
      <name val="ＭＳ Ｐゴシック"/>
      <family val="3"/>
      <charset val="128"/>
    </font>
    <font>
      <sz val="10"/>
      <color theme="1"/>
      <name val="ＭＳ Ｐゴシック"/>
      <family val="3"/>
      <charset val="128"/>
      <scheme val="minor"/>
    </font>
    <font>
      <sz val="6"/>
      <name val="ＭＳ Ｐゴシック"/>
      <family val="2"/>
      <charset val="128"/>
      <scheme val="minor"/>
    </font>
    <font>
      <sz val="9"/>
      <color rgb="FFFF0000"/>
      <name val="ＭＳ Ｐゴシック"/>
      <family val="3"/>
      <charset val="128"/>
    </font>
    <font>
      <sz val="9"/>
      <color indexed="81"/>
      <name val="ＭＳ Ｐゴシック"/>
      <family val="3"/>
      <charset val="128"/>
    </font>
    <font>
      <b/>
      <sz val="9"/>
      <color indexed="81"/>
      <name val="ＭＳ Ｐゴシック"/>
      <family val="3"/>
      <charset val="128"/>
    </font>
    <font>
      <sz val="7"/>
      <color rgb="FFFF0000"/>
      <name val="ＭＳ Ｐゴシック"/>
      <family val="3"/>
      <charset val="128"/>
    </font>
    <font>
      <sz val="7"/>
      <name val="ＭＳ Ｐゴシック"/>
      <family val="3"/>
      <charset val="128"/>
    </font>
    <font>
      <sz val="9"/>
      <name val="ＭＳ Ｐゴシック"/>
      <family val="3"/>
      <charset val="128"/>
    </font>
    <font>
      <sz val="10"/>
      <color theme="1"/>
      <name val="ＭＳ Ｐゴシック"/>
      <family val="3"/>
      <charset val="128"/>
    </font>
    <font>
      <sz val="6"/>
      <color rgb="FFFF0000"/>
      <name val="ＭＳ Ｐゴシック"/>
      <family val="3"/>
      <charset val="128"/>
    </font>
    <font>
      <sz val="12"/>
      <name val="ＭＳ Ｐゴシック"/>
      <family val="3"/>
      <charset val="128"/>
    </font>
    <font>
      <b/>
      <sz val="20"/>
      <name val="ＭＳ Ｐゴシック"/>
      <family val="3"/>
      <charset val="128"/>
    </font>
    <font>
      <b/>
      <sz val="14"/>
      <color theme="0"/>
      <name val="ＭＳ Ｐゴシック"/>
      <family val="3"/>
      <charset val="128"/>
    </font>
    <font>
      <b/>
      <sz val="11"/>
      <name val="ＭＳ Ｐゴシック"/>
      <family val="3"/>
      <charset val="128"/>
    </font>
    <font>
      <u/>
      <sz val="11"/>
      <color rgb="FF0070C0"/>
      <name val="ＭＳ Ｐゴシック"/>
      <family val="3"/>
      <charset val="128"/>
    </font>
    <font>
      <b/>
      <sz val="11"/>
      <color rgb="FFFF0000"/>
      <name val="ＭＳ Ｐゴシック"/>
      <family val="3"/>
      <charset val="128"/>
    </font>
    <font>
      <b/>
      <sz val="14"/>
      <color rgb="FFFF0000"/>
      <name val="ＭＳ Ｐゴシック"/>
      <family val="3"/>
      <charset val="128"/>
    </font>
    <font>
      <sz val="10"/>
      <color indexed="8"/>
      <name val="ＭＳ Ｐゴシック"/>
      <family val="3"/>
      <charset val="128"/>
    </font>
    <font>
      <sz val="10"/>
      <name val="ＭＳ Ｐゴシック"/>
      <family val="3"/>
      <charset val="128"/>
      <scheme val="minor"/>
    </font>
    <font>
      <sz val="10"/>
      <color indexed="10"/>
      <name val="ＭＳ Ｐゴシック"/>
      <family val="3"/>
      <charset val="128"/>
    </font>
    <font>
      <b/>
      <sz val="11"/>
      <color indexed="8"/>
      <name val="ＭＳ Ｐ明朝"/>
      <family val="1"/>
      <charset val="128"/>
    </font>
    <font>
      <sz val="11"/>
      <name val="ＭＳ Ｐ明朝"/>
      <family val="1"/>
      <charset val="128"/>
    </font>
    <font>
      <u/>
      <sz val="20"/>
      <color indexed="12"/>
      <name val="ＭＳ Ｐゴシック"/>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59996337778862885"/>
        <bgColor indexed="64"/>
      </patternFill>
    </fill>
    <fill>
      <patternFill patternType="solid">
        <fgColor rgb="FFC00000"/>
        <bgColor indexed="64"/>
      </patternFill>
    </fill>
    <fill>
      <patternFill patternType="solid">
        <fgColor theme="7" tint="0.59999389629810485"/>
        <bgColor indexed="64"/>
      </patternFill>
    </fill>
    <fill>
      <patternFill patternType="solid">
        <fgColor theme="1" tint="4.9989318521683403E-2"/>
        <bgColor indexed="64"/>
      </patternFill>
    </fill>
    <fill>
      <patternFill patternType="solid">
        <fgColor rgb="FF00206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5">
    <xf numFmtId="0" fontId="0" fillId="0" borderId="0"/>
    <xf numFmtId="0" fontId="2" fillId="0" borderId="0" applyNumberFormat="0" applyFill="0" applyBorder="0" applyAlignment="0" applyProtection="0">
      <alignment vertical="top"/>
      <protection locked="0"/>
    </xf>
    <xf numFmtId="38" fontId="1" fillId="0" borderId="0" applyFont="0" applyFill="0" applyBorder="0" applyAlignment="0" applyProtection="0"/>
    <xf numFmtId="6" fontId="6" fillId="0" borderId="0" applyFont="0" applyFill="0" applyBorder="0" applyAlignment="0" applyProtection="0">
      <alignment vertical="center"/>
    </xf>
    <xf numFmtId="6" fontId="6" fillId="0" borderId="0" applyFont="0" applyFill="0" applyBorder="0" applyAlignment="0" applyProtection="0">
      <alignment vertical="center"/>
    </xf>
    <xf numFmtId="6" fontId="11" fillId="0" borderId="0" applyFont="0" applyFill="0" applyBorder="0" applyAlignment="0" applyProtection="0">
      <alignment vertical="center"/>
    </xf>
    <xf numFmtId="0" fontId="11" fillId="0" borderId="0">
      <alignment vertical="center"/>
    </xf>
    <xf numFmtId="0" fontId="1" fillId="0" borderId="0">
      <alignment vertical="center"/>
    </xf>
    <xf numFmtId="0" fontId="11" fillId="0" borderId="0">
      <alignment vertical="center"/>
    </xf>
    <xf numFmtId="0" fontId="6" fillId="0" borderId="0"/>
    <xf numFmtId="0" fontId="6" fillId="0" borderId="0"/>
    <xf numFmtId="6" fontId="1" fillId="0" borderId="0" applyFont="0" applyFill="0" applyBorder="0" applyAlignment="0" applyProtection="0">
      <alignment vertical="center"/>
    </xf>
    <xf numFmtId="6" fontId="1" fillId="0" borderId="0" applyFont="0" applyFill="0" applyBorder="0" applyAlignment="0" applyProtection="0"/>
    <xf numFmtId="0" fontId="6" fillId="0" borderId="0"/>
    <xf numFmtId="0" fontId="1" fillId="0" borderId="0">
      <alignment vertical="center"/>
    </xf>
  </cellStyleXfs>
  <cellXfs count="305">
    <xf numFmtId="0" fontId="0" fillId="0" borderId="0" xfId="0"/>
    <xf numFmtId="0" fontId="0" fillId="0" borderId="0" xfId="0" applyAlignment="1">
      <alignment vertical="center"/>
    </xf>
    <xf numFmtId="0" fontId="0" fillId="0" borderId="1" xfId="0" applyBorder="1" applyAlignment="1">
      <alignment vertical="center"/>
    </xf>
    <xf numFmtId="0" fontId="0" fillId="0" borderId="1" xfId="0" applyFill="1" applyBorder="1" applyAlignment="1">
      <alignment vertical="center"/>
    </xf>
    <xf numFmtId="49" fontId="1" fillId="0" borderId="1" xfId="7" applyNumberFormat="1" applyFont="1" applyFill="1" applyBorder="1" applyAlignment="1">
      <alignment horizontal="left" vertical="center" shrinkToFit="1"/>
    </xf>
    <xf numFmtId="0" fontId="12" fillId="0" borderId="1" xfId="0" applyFont="1" applyFill="1" applyBorder="1" applyAlignment="1">
      <alignment vertical="center" shrinkToFit="1"/>
    </xf>
    <xf numFmtId="0" fontId="12" fillId="0" borderId="1" xfId="0" applyFont="1" applyFill="1" applyBorder="1" applyAlignment="1">
      <alignment horizontal="left" vertical="center" shrinkToFit="1"/>
    </xf>
    <xf numFmtId="0" fontId="12" fillId="0" borderId="1" xfId="9" applyFont="1" applyFill="1" applyBorder="1" applyAlignment="1">
      <alignment horizontal="left" vertical="center" shrinkToFit="1"/>
    </xf>
    <xf numFmtId="0" fontId="12" fillId="0" borderId="1" xfId="7" applyFont="1" applyFill="1" applyBorder="1" applyAlignment="1">
      <alignment horizontal="left" vertical="center" shrinkToFit="1"/>
    </xf>
    <xf numFmtId="6" fontId="12" fillId="0" borderId="1" xfId="5" applyFont="1" applyFill="1" applyBorder="1" applyAlignment="1">
      <alignment vertical="center" shrinkToFit="1"/>
    </xf>
    <xf numFmtId="49" fontId="12" fillId="0" borderId="0" xfId="0" applyNumberFormat="1" applyFont="1" applyAlignment="1">
      <alignment vertical="center" shrinkToFit="1"/>
    </xf>
    <xf numFmtId="0" fontId="12" fillId="0" borderId="0" xfId="0" applyFont="1" applyAlignment="1">
      <alignment vertical="center" shrinkToFit="1"/>
    </xf>
    <xf numFmtId="49" fontId="1" fillId="3" borderId="1" xfId="7" applyNumberFormat="1" applyFont="1" applyFill="1" applyBorder="1" applyAlignment="1">
      <alignment horizontal="left" vertical="center" shrinkToFit="1"/>
    </xf>
    <xf numFmtId="0" fontId="1" fillId="3" borderId="1" xfId="7" applyFont="1" applyFill="1" applyBorder="1" applyAlignment="1">
      <alignment horizontal="center" vertical="center" shrinkToFit="1"/>
    </xf>
    <xf numFmtId="6" fontId="1" fillId="0" borderId="1" xfId="5" applyFont="1" applyFill="1" applyBorder="1" applyAlignment="1">
      <alignment vertical="center" shrinkToFit="1"/>
    </xf>
    <xf numFmtId="49" fontId="12" fillId="0" borderId="1" xfId="0" applyNumberFormat="1" applyFont="1" applyBorder="1" applyAlignment="1">
      <alignment vertical="center" shrinkToFit="1"/>
    </xf>
    <xf numFmtId="6" fontId="12" fillId="0" borderId="0" xfId="5" applyFont="1" applyAlignment="1">
      <alignment vertical="center" shrinkToFit="1"/>
    </xf>
    <xf numFmtId="6" fontId="1" fillId="3" borderId="1" xfId="5" applyFont="1" applyFill="1" applyBorder="1" applyAlignment="1">
      <alignment vertical="center" shrinkToFit="1"/>
    </xf>
    <xf numFmtId="0" fontId="3" fillId="0" borderId="1" xfId="0" applyNumberFormat="1" applyFont="1" applyFill="1" applyBorder="1" applyAlignment="1">
      <alignment horizontal="left" vertical="center" shrinkToFit="1"/>
    </xf>
    <xf numFmtId="5" fontId="3" fillId="0" borderId="1" xfId="0" quotePrefix="1" applyNumberFormat="1" applyFont="1" applyFill="1" applyBorder="1" applyAlignment="1">
      <alignment horizontal="right" vertical="center" shrinkToFit="1"/>
    </xf>
    <xf numFmtId="0" fontId="3" fillId="4" borderId="1" xfId="0" applyNumberFormat="1" applyFont="1" applyFill="1" applyBorder="1" applyAlignment="1">
      <alignment horizontal="left" vertical="center" shrinkToFit="1"/>
    </xf>
    <xf numFmtId="49" fontId="3" fillId="0" borderId="1" xfId="0" applyNumberFormat="1" applyFont="1" applyFill="1" applyBorder="1" applyAlignment="1">
      <alignment horizontal="left" vertical="center" shrinkToFit="1"/>
    </xf>
    <xf numFmtId="0" fontId="3" fillId="0" borderId="1" xfId="0" applyFont="1" applyFill="1" applyBorder="1" applyAlignment="1">
      <alignment horizontal="left" vertical="center" shrinkToFit="1"/>
    </xf>
    <xf numFmtId="5" fontId="3" fillId="0" borderId="1" xfId="0" applyNumberFormat="1" applyFont="1" applyFill="1" applyBorder="1" applyAlignment="1">
      <alignment horizontal="right" vertical="center" shrinkToFit="1"/>
    </xf>
    <xf numFmtId="176" fontId="0" fillId="0" borderId="1" xfId="0" applyNumberFormat="1" applyBorder="1" applyAlignment="1">
      <alignment vertical="center"/>
    </xf>
    <xf numFmtId="49" fontId="0" fillId="0" borderId="1" xfId="7" applyNumberFormat="1" applyFont="1" applyFill="1" applyBorder="1" applyAlignment="1">
      <alignment horizontal="left" vertical="center" shrinkToFit="1"/>
    </xf>
    <xf numFmtId="0" fontId="0" fillId="0" borderId="0" xfId="0" applyAlignment="1">
      <alignment horizontal="center" vertical="center"/>
    </xf>
    <xf numFmtId="0" fontId="0" fillId="0" borderId="0" xfId="0" applyAlignment="1">
      <alignment shrinkToFit="1"/>
    </xf>
    <xf numFmtId="0" fontId="0" fillId="0" borderId="0" xfId="0" applyAlignment="1">
      <alignment horizontal="left"/>
    </xf>
    <xf numFmtId="0" fontId="0" fillId="0" borderId="0" xfId="0" applyAlignment="1">
      <alignment horizontal="left" vertical="center"/>
    </xf>
    <xf numFmtId="0" fontId="5" fillId="0" borderId="0" xfId="0" applyFont="1" applyAlignment="1">
      <alignment horizontal="left"/>
    </xf>
    <xf numFmtId="0" fontId="0" fillId="0" borderId="0" xfId="0" applyBorder="1"/>
    <xf numFmtId="0" fontId="9" fillId="0" borderId="0" xfId="0" applyFont="1"/>
    <xf numFmtId="0" fontId="9" fillId="0" borderId="0" xfId="0" applyFont="1" applyBorder="1"/>
    <xf numFmtId="0" fontId="14" fillId="0" borderId="0" xfId="0" applyFont="1"/>
    <xf numFmtId="0" fontId="0" fillId="0" borderId="5" xfId="0" applyBorder="1"/>
    <xf numFmtId="0" fontId="0" fillId="0" borderId="5" xfId="0" applyBorder="1" applyAlignment="1">
      <alignment shrinkToFit="1"/>
    </xf>
    <xf numFmtId="0" fontId="9" fillId="0" borderId="5" xfId="0" applyFont="1" applyBorder="1"/>
    <xf numFmtId="0" fontId="0" fillId="0" borderId="6" xfId="0" applyBorder="1"/>
    <xf numFmtId="0" fontId="0" fillId="0" borderId="7" xfId="0" applyBorder="1" applyAlignment="1">
      <alignment horizontal="left"/>
    </xf>
    <xf numFmtId="0" fontId="0" fillId="0" borderId="8" xfId="0" applyBorder="1"/>
    <xf numFmtId="0" fontId="0" fillId="0" borderId="10" xfId="0" applyBorder="1"/>
    <xf numFmtId="0" fontId="9" fillId="0" borderId="10" xfId="0" applyFont="1" applyBorder="1"/>
    <xf numFmtId="0" fontId="0" fillId="0" borderId="4" xfId="0" applyBorder="1"/>
    <xf numFmtId="0" fontId="0" fillId="0" borderId="0" xfId="0" applyFont="1" applyFill="1" applyAlignment="1">
      <alignment vertical="top"/>
    </xf>
    <xf numFmtId="0" fontId="0" fillId="3" borderId="1" xfId="0" applyFill="1" applyBorder="1"/>
    <xf numFmtId="0" fontId="0" fillId="0" borderId="0" xfId="0" applyFill="1" applyBorder="1"/>
    <xf numFmtId="0" fontId="0" fillId="0" borderId="7" xfId="0" applyBorder="1"/>
    <xf numFmtId="0" fontId="3" fillId="0" borderId="0" xfId="0" applyFont="1" applyBorder="1" applyAlignment="1">
      <alignment horizontal="center"/>
    </xf>
    <xf numFmtId="49" fontId="9" fillId="0" borderId="0" xfId="0" applyNumberFormat="1" applyFont="1" applyFill="1" applyBorder="1" applyAlignment="1">
      <alignment vertical="center" shrinkToFit="1"/>
    </xf>
    <xf numFmtId="0" fontId="9" fillId="0" borderId="0" xfId="0" applyFont="1" applyAlignment="1">
      <alignment vertical="center"/>
    </xf>
    <xf numFmtId="49" fontId="1" fillId="3" borderId="1" xfId="7" applyNumberFormat="1" applyFont="1" applyFill="1" applyBorder="1" applyAlignment="1">
      <alignment horizontal="left" vertical="center" shrinkToFit="1"/>
    </xf>
    <xf numFmtId="0" fontId="3" fillId="5" borderId="1" xfId="0" applyFont="1" applyFill="1" applyBorder="1" applyAlignment="1">
      <alignment horizontal="center" vertical="center" wrapText="1"/>
    </xf>
    <xf numFmtId="0" fontId="15" fillId="0" borderId="0" xfId="0" applyFont="1" applyBorder="1"/>
    <xf numFmtId="0" fontId="0" fillId="0" borderId="1" xfId="0" applyBorder="1"/>
    <xf numFmtId="0" fontId="0" fillId="7" borderId="1" xfId="0" applyFill="1" applyBorder="1"/>
    <xf numFmtId="49" fontId="1" fillId="3" borderId="1" xfId="7" applyNumberFormat="1" applyFont="1" applyFill="1" applyBorder="1" applyAlignment="1">
      <alignment horizontal="left" vertical="center" shrinkToFit="1"/>
    </xf>
    <xf numFmtId="0" fontId="0" fillId="0" borderId="1" xfId="7" applyFont="1" applyFill="1" applyBorder="1" applyAlignment="1">
      <alignment horizontal="left" vertical="center" shrinkToFit="1"/>
    </xf>
    <xf numFmtId="0" fontId="0" fillId="3" borderId="1" xfId="7" applyFont="1" applyFill="1" applyBorder="1" applyAlignment="1">
      <alignment horizontal="center" vertical="center" shrinkToFit="1"/>
    </xf>
    <xf numFmtId="49" fontId="0" fillId="3" borderId="1" xfId="7" applyNumberFormat="1" applyFont="1" applyFill="1" applyBorder="1" applyAlignment="1">
      <alignment horizontal="left" vertical="center" shrinkToFit="1"/>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0" fillId="2" borderId="3" xfId="0" applyFont="1" applyFill="1" applyBorder="1" applyAlignment="1">
      <alignment horizontal="center" vertical="center"/>
    </xf>
    <xf numFmtId="0" fontId="3" fillId="0" borderId="3" xfId="0" applyFont="1" applyBorder="1" applyAlignment="1">
      <alignment horizontal="center" vertical="center"/>
    </xf>
    <xf numFmtId="0" fontId="0" fillId="3" borderId="0" xfId="0" applyFill="1" applyBorder="1"/>
    <xf numFmtId="0" fontId="3" fillId="0" borderId="13" xfId="0" applyFont="1" applyBorder="1" applyAlignment="1">
      <alignment horizontal="center" vertical="center"/>
    </xf>
    <xf numFmtId="0" fontId="3" fillId="0" borderId="2" xfId="0" applyFont="1" applyBorder="1" applyAlignment="1">
      <alignment horizontal="center" vertical="center"/>
    </xf>
    <xf numFmtId="0" fontId="0" fillId="0" borderId="1" xfId="0" applyBorder="1" applyAlignment="1">
      <alignment shrinkToFit="1"/>
    </xf>
    <xf numFmtId="0" fontId="0" fillId="2" borderId="1" xfId="0" applyFill="1" applyBorder="1" applyAlignment="1">
      <alignment horizontal="center" vertical="center"/>
    </xf>
    <xf numFmtId="0" fontId="0" fillId="0" borderId="0" xfId="0" applyAlignment="1">
      <alignment horizontal="center"/>
    </xf>
    <xf numFmtId="0" fontId="9" fillId="0" borderId="0" xfId="0" applyFont="1" applyAlignment="1">
      <alignment horizontal="center"/>
    </xf>
    <xf numFmtId="0" fontId="0" fillId="2" borderId="12" xfId="0" applyFill="1" applyBorder="1" applyAlignment="1">
      <alignment horizontal="center" vertical="center"/>
    </xf>
    <xf numFmtId="0" fontId="0" fillId="2" borderId="9" xfId="0" applyFont="1" applyFill="1" applyBorder="1" applyAlignment="1">
      <alignment horizontal="center" vertical="center"/>
    </xf>
    <xf numFmtId="0" fontId="0" fillId="2" borderId="14" xfId="0" applyFont="1" applyFill="1" applyBorder="1" applyAlignment="1">
      <alignment horizontal="center" vertical="center"/>
    </xf>
    <xf numFmtId="0" fontId="3" fillId="0" borderId="0" xfId="0" applyFont="1" applyAlignment="1">
      <alignment horizontal="left"/>
    </xf>
    <xf numFmtId="0" fontId="3" fillId="0" borderId="1" xfId="0" applyFont="1" applyFill="1" applyBorder="1" applyAlignment="1">
      <alignment horizontal="left" vertical="center"/>
    </xf>
    <xf numFmtId="0" fontId="3" fillId="0" borderId="1" xfId="0" applyFont="1" applyFill="1" applyBorder="1" applyAlignment="1">
      <alignment vertical="center"/>
    </xf>
    <xf numFmtId="6" fontId="3" fillId="0" borderId="1" xfId="12" applyFont="1" applyFill="1" applyBorder="1" applyAlignment="1">
      <alignment horizontal="right" vertical="center"/>
    </xf>
    <xf numFmtId="6" fontId="12" fillId="0" borderId="1" xfId="5" applyFont="1" applyBorder="1" applyAlignment="1">
      <alignment horizontal="center" vertical="center" shrinkToFit="1"/>
    </xf>
    <xf numFmtId="0" fontId="18" fillId="0" borderId="1" xfId="0" applyFont="1" applyFill="1" applyBorder="1" applyAlignment="1">
      <alignment vertical="center" shrinkToFit="1"/>
    </xf>
    <xf numFmtId="0" fontId="18" fillId="0" borderId="1" xfId="0" applyFont="1" applyBorder="1" applyAlignment="1">
      <alignment vertical="center" shrinkToFit="1"/>
    </xf>
    <xf numFmtId="0" fontId="0" fillId="0" borderId="3" xfId="0" applyBorder="1" applyAlignment="1"/>
    <xf numFmtId="6" fontId="0" fillId="3" borderId="1" xfId="5" applyFont="1" applyFill="1" applyBorder="1" applyAlignment="1">
      <alignment horizontal="center" vertical="center" shrinkToFit="1"/>
    </xf>
    <xf numFmtId="6" fontId="3" fillId="0" borderId="1" xfId="12" applyFont="1" applyFill="1" applyBorder="1" applyAlignment="1">
      <alignment horizontal="center" vertical="center" shrinkToFit="1"/>
    </xf>
    <xf numFmtId="6" fontId="12" fillId="0" borderId="1" xfId="5" applyFont="1" applyFill="1" applyBorder="1" applyAlignment="1">
      <alignment horizontal="center" vertical="center" shrinkToFit="1"/>
    </xf>
    <xf numFmtId="0" fontId="0" fillId="0" borderId="1" xfId="0" applyFill="1" applyBorder="1" applyAlignment="1"/>
    <xf numFmtId="0" fontId="3" fillId="0" borderId="2" xfId="0" applyFont="1" applyBorder="1" applyAlignment="1">
      <alignment horizontal="center" vertical="center" wrapText="1"/>
    </xf>
    <xf numFmtId="0" fontId="3" fillId="0" borderId="6" xfId="0" applyFont="1" applyBorder="1" applyAlignment="1">
      <alignment horizontal="center" vertical="center" wrapText="1"/>
    </xf>
    <xf numFmtId="38" fontId="0" fillId="0" borderId="1" xfId="2" applyFont="1" applyBorder="1" applyAlignment="1">
      <alignment horizontal="right" vertical="center"/>
    </xf>
    <xf numFmtId="0" fontId="3" fillId="5" borderId="18" xfId="0" applyFont="1" applyFill="1" applyBorder="1" applyAlignment="1">
      <alignment horizontal="center" vertical="center" wrapText="1"/>
    </xf>
    <xf numFmtId="0" fontId="20" fillId="0" borderId="0" xfId="0" applyFont="1" applyAlignment="1">
      <alignment vertical="center"/>
    </xf>
    <xf numFmtId="0" fontId="9" fillId="0" borderId="0" xfId="0" applyFont="1" applyBorder="1" applyAlignment="1">
      <alignment horizontal="center"/>
    </xf>
    <xf numFmtId="0" fontId="14" fillId="0" borderId="0" xfId="0" applyFont="1" applyBorder="1" applyAlignment="1">
      <alignment horizontal="left" vertical="center"/>
    </xf>
    <xf numFmtId="0" fontId="9" fillId="0" borderId="7" xfId="0" applyFont="1" applyBorder="1"/>
    <xf numFmtId="0" fontId="9" fillId="0" borderId="9" xfId="0" applyFont="1" applyBorder="1"/>
    <xf numFmtId="0" fontId="9" fillId="0" borderId="10" xfId="0" applyFont="1" applyBorder="1" applyAlignment="1">
      <alignment horizontal="center"/>
    </xf>
    <xf numFmtId="0" fontId="0" fillId="0" borderId="9" xfId="0" applyBorder="1" applyAlignment="1">
      <alignment horizontal="left"/>
    </xf>
    <xf numFmtId="0" fontId="15" fillId="0" borderId="10" xfId="0" applyFont="1" applyBorder="1"/>
    <xf numFmtId="0" fontId="3" fillId="5" borderId="25" xfId="0" applyFont="1" applyFill="1" applyBorder="1" applyAlignment="1">
      <alignment horizontal="center" vertical="center" wrapText="1"/>
    </xf>
    <xf numFmtId="6" fontId="0" fillId="0" borderId="1" xfId="2" applyNumberFormat="1" applyFont="1" applyBorder="1" applyAlignment="1">
      <alignment horizontal="right" vertical="center"/>
    </xf>
    <xf numFmtId="0" fontId="0" fillId="0" borderId="0" xfId="0" applyAlignment="1">
      <alignment horizontal="right"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shrinkToFit="1"/>
    </xf>
    <xf numFmtId="0" fontId="0" fillId="0" borderId="0" xfId="0" applyAlignment="1">
      <alignment horizontal="center" vertical="center"/>
    </xf>
    <xf numFmtId="0" fontId="2" fillId="0" borderId="0" xfId="1" applyAlignment="1" applyProtection="1"/>
    <xf numFmtId="0" fontId="0" fillId="2" borderId="9" xfId="0" applyFont="1" applyFill="1" applyBorder="1" applyAlignment="1">
      <alignment horizontal="center" vertical="center" wrapText="1"/>
    </xf>
    <xf numFmtId="0" fontId="25" fillId="2" borderId="3" xfId="0" applyFont="1" applyFill="1" applyBorder="1" applyAlignment="1">
      <alignment horizontal="center" vertical="center"/>
    </xf>
    <xf numFmtId="0" fontId="25" fillId="0" borderId="1" xfId="0" applyFont="1" applyBorder="1" applyAlignment="1">
      <alignment horizontal="right" vertical="center" shrinkToFit="1"/>
    </xf>
    <xf numFmtId="0" fontId="14" fillId="0" borderId="0" xfId="0" applyFont="1" applyBorder="1" applyAlignment="1">
      <alignment vertical="center"/>
    </xf>
    <xf numFmtId="0" fontId="24" fillId="0" borderId="0" xfId="0" applyFont="1" applyBorder="1" applyAlignment="1">
      <alignment vertical="center"/>
    </xf>
    <xf numFmtId="0" fontId="24" fillId="0" borderId="10" xfId="0" applyFont="1" applyBorder="1" applyAlignment="1">
      <alignment vertical="center"/>
    </xf>
    <xf numFmtId="0" fontId="14" fillId="0" borderId="10" xfId="0" applyFont="1" applyBorder="1" applyAlignment="1">
      <alignment vertical="center"/>
    </xf>
    <xf numFmtId="177" fontId="1" fillId="0" borderId="1" xfId="7" applyNumberFormat="1" applyFont="1" applyFill="1" applyBorder="1" applyAlignment="1">
      <alignment horizontal="center" vertical="center" shrinkToFit="1"/>
    </xf>
    <xf numFmtId="177" fontId="2" fillId="0" borderId="1" xfId="1" applyNumberFormat="1" applyBorder="1" applyAlignment="1" applyProtection="1">
      <alignment vertical="center"/>
    </xf>
    <xf numFmtId="177" fontId="0" fillId="0" borderId="0" xfId="0" applyNumberFormat="1"/>
    <xf numFmtId="6" fontId="26" fillId="0" borderId="1" xfId="12" applyFont="1" applyFill="1" applyBorder="1" applyAlignment="1">
      <alignment horizontal="right" vertical="center"/>
    </xf>
    <xf numFmtId="6" fontId="0" fillId="3" borderId="1" xfId="5" applyFont="1" applyFill="1" applyBorder="1" applyAlignment="1">
      <alignment horizontal="right" vertical="center" shrinkToFit="1"/>
    </xf>
    <xf numFmtId="176" fontId="0" fillId="0" borderId="1" xfId="0" applyNumberFormat="1" applyFill="1" applyBorder="1" applyAlignment="1">
      <alignment horizontal="right" vertical="center"/>
    </xf>
    <xf numFmtId="6" fontId="12" fillId="0" borderId="0" xfId="5" applyFont="1" applyAlignment="1">
      <alignment horizontal="right" vertical="center" shrinkToFit="1"/>
    </xf>
    <xf numFmtId="177" fontId="0" fillId="0" borderId="1" xfId="0" applyNumberFormat="1" applyFill="1" applyBorder="1" applyAlignment="1">
      <alignment horizontal="center" vertical="center" shrinkToFit="1"/>
    </xf>
    <xf numFmtId="0" fontId="5" fillId="0" borderId="0" xfId="0" applyFont="1" applyAlignment="1">
      <alignment horizontal="left" vertical="center"/>
    </xf>
    <xf numFmtId="6" fontId="0" fillId="0" borderId="1" xfId="5" applyFont="1" applyFill="1" applyBorder="1" applyAlignment="1">
      <alignment horizontal="center" vertical="center" shrinkToFit="1"/>
    </xf>
    <xf numFmtId="0" fontId="20" fillId="0" borderId="0" xfId="0" applyFont="1" applyAlignment="1">
      <alignment horizontal="left"/>
    </xf>
    <xf numFmtId="0" fontId="3" fillId="0" borderId="1" xfId="0" applyFont="1" applyBorder="1" applyAlignment="1">
      <alignment horizontal="left" vertical="center" shrinkToFit="1"/>
    </xf>
    <xf numFmtId="5" fontId="13" fillId="0" borderId="0" xfId="0" applyNumberFormat="1" applyFont="1" applyFill="1" applyBorder="1" applyAlignment="1">
      <alignment vertical="center"/>
    </xf>
    <xf numFmtId="0" fontId="13" fillId="0" borderId="0" xfId="0" applyFont="1" applyAlignment="1">
      <alignment vertical="center"/>
    </xf>
    <xf numFmtId="5" fontId="14" fillId="0" borderId="5" xfId="0" applyNumberFormat="1" applyFont="1" applyFill="1" applyBorder="1" applyAlignment="1">
      <alignment horizontal="left"/>
    </xf>
    <xf numFmtId="0" fontId="14" fillId="0" borderId="11" xfId="0" applyFont="1" applyBorder="1" applyAlignment="1">
      <alignment vertical="center"/>
    </xf>
    <xf numFmtId="0" fontId="0" fillId="0" borderId="0" xfId="0" applyBorder="1" applyAlignment="1">
      <alignment horizontal="left"/>
    </xf>
    <xf numFmtId="177" fontId="0" fillId="3" borderId="1" xfId="5" applyNumberFormat="1" applyFont="1" applyFill="1" applyBorder="1" applyAlignment="1">
      <alignment horizontal="center" vertical="center" shrinkToFit="1"/>
    </xf>
    <xf numFmtId="0" fontId="29" fillId="0" borderId="0" xfId="0" applyFont="1"/>
    <xf numFmtId="0" fontId="30" fillId="9" borderId="0" xfId="0" applyFont="1" applyFill="1" applyAlignment="1">
      <alignment horizontal="center" vertical="center"/>
    </xf>
    <xf numFmtId="0" fontId="31" fillId="0" borderId="0" xfId="0" applyFont="1" applyAlignment="1">
      <alignment horizontal="left" vertical="center"/>
    </xf>
    <xf numFmtId="0" fontId="32" fillId="0" borderId="0" xfId="1" applyFont="1" applyFill="1" applyAlignment="1" applyProtection="1">
      <alignment vertical="center"/>
    </xf>
    <xf numFmtId="0" fontId="0" fillId="0" borderId="0" xfId="0" applyFont="1" applyFill="1" applyAlignment="1">
      <alignment vertical="center"/>
    </xf>
    <xf numFmtId="0" fontId="3" fillId="0" borderId="0" xfId="0" applyFont="1" applyFill="1" applyAlignment="1"/>
    <xf numFmtId="0" fontId="31" fillId="0" borderId="0" xfId="0" applyFont="1"/>
    <xf numFmtId="0" fontId="33" fillId="0" borderId="0" xfId="0" applyFont="1" applyFill="1" applyAlignment="1">
      <alignment vertical="center"/>
    </xf>
    <xf numFmtId="0" fontId="34" fillId="0" borderId="0" xfId="0" applyFont="1" applyFill="1" applyBorder="1" applyAlignment="1">
      <alignment horizontal="left" vertical="center"/>
    </xf>
    <xf numFmtId="49" fontId="1" fillId="0" borderId="1" xfId="0" applyNumberFormat="1" applyFont="1" applyFill="1" applyBorder="1" applyAlignment="1">
      <alignment horizontal="left" vertical="center" shrinkToFit="1"/>
    </xf>
    <xf numFmtId="6" fontId="1" fillId="0" borderId="1" xfId="3" applyFont="1" applyFill="1" applyBorder="1" applyAlignment="1">
      <alignment horizontal="right" vertical="center" shrinkToFit="1"/>
    </xf>
    <xf numFmtId="6" fontId="1" fillId="0" borderId="1" xfId="5" applyFont="1" applyFill="1" applyBorder="1" applyAlignment="1">
      <alignment horizontal="center" vertical="center" shrinkToFit="1"/>
    </xf>
    <xf numFmtId="49" fontId="18" fillId="0" borderId="1" xfId="0" applyNumberFormat="1" applyFont="1" applyBorder="1" applyAlignment="1">
      <alignment horizontal="center" vertical="center"/>
    </xf>
    <xf numFmtId="0" fontId="0" fillId="0" borderId="0" xfId="0" applyAlignment="1"/>
    <xf numFmtId="0" fontId="26" fillId="0" borderId="1" xfId="7" applyFont="1" applyFill="1" applyBorder="1" applyAlignment="1">
      <alignment horizontal="left" vertical="center" shrinkToFit="1"/>
    </xf>
    <xf numFmtId="6" fontId="12" fillId="0" borderId="1" xfId="3" applyFont="1" applyFill="1" applyBorder="1" applyAlignment="1">
      <alignment horizontal="right" vertical="center" shrinkToFit="1"/>
    </xf>
    <xf numFmtId="0" fontId="26" fillId="0" borderId="1" xfId="0" applyFont="1" applyFill="1" applyBorder="1" applyAlignment="1">
      <alignment horizontal="left" vertical="center" shrinkToFit="1"/>
    </xf>
    <xf numFmtId="0" fontId="26" fillId="0" borderId="28" xfId="0" applyFont="1" applyFill="1" applyBorder="1" applyAlignment="1">
      <alignment vertical="center" shrinkToFit="1"/>
    </xf>
    <xf numFmtId="0" fontId="26" fillId="0" borderId="28" xfId="7" applyFont="1" applyFill="1" applyBorder="1" applyAlignment="1">
      <alignment horizontal="left" vertical="center" shrinkToFit="1"/>
    </xf>
    <xf numFmtId="6" fontId="11" fillId="0" borderId="1" xfId="3" applyFont="1" applyFill="1" applyBorder="1" applyAlignment="1">
      <alignment horizontal="right" vertical="center" shrinkToFit="1"/>
    </xf>
    <xf numFmtId="0" fontId="18" fillId="0" borderId="1" xfId="0" applyFont="1" applyFill="1" applyBorder="1" applyAlignment="1">
      <alignment horizontal="left" vertical="center" shrinkToFit="1"/>
    </xf>
    <xf numFmtId="0" fontId="18" fillId="0" borderId="1" xfId="0" applyFont="1" applyBorder="1" applyAlignment="1">
      <alignment horizontal="left" vertical="center" shrinkToFit="1"/>
    </xf>
    <xf numFmtId="6" fontId="11" fillId="0" borderId="1" xfId="3" applyFont="1" applyBorder="1" applyAlignment="1">
      <alignment horizontal="right" vertical="center" shrinkToFit="1"/>
    </xf>
    <xf numFmtId="49" fontId="12" fillId="0" borderId="1" xfId="0" applyNumberFormat="1" applyFont="1" applyFill="1" applyBorder="1" applyAlignment="1">
      <alignment vertical="center" shrinkToFit="1"/>
    </xf>
    <xf numFmtId="0" fontId="18" fillId="0" borderId="1" xfId="0" applyFont="1" applyBorder="1" applyAlignment="1">
      <alignment horizontal="center" vertical="center"/>
    </xf>
    <xf numFmtId="0" fontId="3" fillId="0" borderId="1" xfId="9" applyFont="1" applyFill="1" applyBorder="1" applyAlignment="1">
      <alignment horizontal="left" vertical="center" shrinkToFit="1"/>
    </xf>
    <xf numFmtId="0" fontId="3" fillId="0" borderId="1" xfId="0" applyFont="1" applyFill="1" applyBorder="1" applyAlignment="1">
      <alignment vertical="center" shrinkToFit="1"/>
    </xf>
    <xf numFmtId="0" fontId="3" fillId="0" borderId="1" xfId="7" applyFont="1" applyFill="1" applyBorder="1" applyAlignment="1">
      <alignment horizontal="left" vertical="center" shrinkToFit="1"/>
    </xf>
    <xf numFmtId="0" fontId="26" fillId="0" borderId="1" xfId="7" applyFont="1" applyFill="1" applyBorder="1" applyAlignment="1">
      <alignment vertical="center" shrinkToFit="1"/>
    </xf>
    <xf numFmtId="0" fontId="26" fillId="0" borderId="1" xfId="0" applyFont="1" applyFill="1" applyBorder="1" applyAlignment="1">
      <alignment vertical="center" shrinkToFit="1"/>
    </xf>
    <xf numFmtId="0" fontId="18" fillId="0" borderId="1" xfId="0" applyFont="1" applyFill="1" applyBorder="1" applyAlignment="1">
      <alignment horizontal="center" vertical="center"/>
    </xf>
    <xf numFmtId="0" fontId="18" fillId="0" borderId="1" xfId="0" applyFont="1" applyBorder="1" applyAlignment="1">
      <alignment horizontal="left" vertical="center"/>
    </xf>
    <xf numFmtId="6" fontId="11" fillId="0" borderId="1" xfId="3" applyFont="1" applyFill="1" applyBorder="1" applyAlignment="1">
      <alignment horizontal="right" vertical="center"/>
    </xf>
    <xf numFmtId="0" fontId="0" fillId="0" borderId="1" xfId="0" applyFont="1" applyFill="1" applyBorder="1" applyAlignment="1">
      <alignment horizontal="left" vertical="center"/>
    </xf>
    <xf numFmtId="6" fontId="3" fillId="0" borderId="1" xfId="3" applyFont="1" applyFill="1" applyBorder="1" applyAlignment="1">
      <alignment horizontal="left" vertical="center" shrinkToFit="1"/>
    </xf>
    <xf numFmtId="49" fontId="12" fillId="0" borderId="1" xfId="0" applyNumberFormat="1" applyFont="1" applyBorder="1" applyAlignment="1">
      <alignment horizontal="left" vertical="center" shrinkToFit="1"/>
    </xf>
    <xf numFmtId="0" fontId="26" fillId="0" borderId="1" xfId="0" applyFont="1" applyBorder="1" applyAlignment="1">
      <alignment horizontal="left" vertical="center" shrinkToFit="1"/>
    </xf>
    <xf numFmtId="0" fontId="36" fillId="0" borderId="1" xfId="0" applyFont="1" applyFill="1" applyBorder="1" applyAlignment="1">
      <alignment horizontal="left" vertical="center" shrinkToFit="1"/>
    </xf>
    <xf numFmtId="0" fontId="3" fillId="0" borderId="28" xfId="0" applyFont="1" applyFill="1" applyBorder="1" applyAlignment="1">
      <alignment horizontal="left" vertical="center" shrinkToFit="1"/>
    </xf>
    <xf numFmtId="0" fontId="35" fillId="0" borderId="1" xfId="10" applyFont="1" applyFill="1" applyBorder="1" applyAlignment="1">
      <alignment horizontal="left" vertical="center" shrinkToFit="1"/>
    </xf>
    <xf numFmtId="0" fontId="18" fillId="0" borderId="28" xfId="0" applyFont="1" applyBorder="1" applyAlignment="1">
      <alignment horizontal="left" vertical="center" shrinkToFit="1"/>
    </xf>
    <xf numFmtId="0" fontId="3" fillId="0" borderId="28" xfId="7" applyFont="1" applyFill="1" applyBorder="1" applyAlignment="1">
      <alignment horizontal="left" vertical="center" shrinkToFit="1"/>
    </xf>
    <xf numFmtId="49" fontId="18" fillId="0"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1" xfId="0" applyNumberFormat="1" applyFont="1" applyBorder="1" applyAlignment="1">
      <alignment horizontal="left" vertical="center"/>
    </xf>
    <xf numFmtId="0" fontId="36" fillId="0" borderId="1" xfId="0" applyFont="1" applyBorder="1" applyAlignment="1">
      <alignment horizontal="left" vertical="center" shrinkToFit="1"/>
    </xf>
    <xf numFmtId="0" fontId="18" fillId="0" borderId="1" xfId="0" applyNumberFormat="1" applyFont="1" applyFill="1" applyBorder="1" applyAlignment="1">
      <alignment horizontal="left" vertical="center" wrapText="1"/>
    </xf>
    <xf numFmtId="49" fontId="1" fillId="0" borderId="1" xfId="0" applyNumberFormat="1" applyFont="1" applyBorder="1" applyAlignment="1">
      <alignment vertical="center" shrinkToFit="1"/>
    </xf>
    <xf numFmtId="49" fontId="0" fillId="0" borderId="1" xfId="0" applyNumberFormat="1" applyBorder="1" applyAlignment="1">
      <alignment vertical="center"/>
    </xf>
    <xf numFmtId="6" fontId="12" fillId="0" borderId="1" xfId="3" applyFont="1" applyBorder="1" applyAlignment="1">
      <alignment horizontal="right" vertical="center" shrinkToFit="1"/>
    </xf>
    <xf numFmtId="0" fontId="18" fillId="0" borderId="1" xfId="0" applyNumberFormat="1" applyFont="1" applyFill="1" applyBorder="1" applyAlignment="1">
      <alignment vertical="center"/>
    </xf>
    <xf numFmtId="6" fontId="6" fillId="0" borderId="1" xfId="3" applyFont="1" applyFill="1" applyBorder="1" applyAlignment="1">
      <alignment horizontal="right" vertical="center" shrinkToFit="1"/>
    </xf>
    <xf numFmtId="0" fontId="18" fillId="0" borderId="1" xfId="0" applyFont="1" applyFill="1" applyBorder="1" applyAlignment="1">
      <alignment vertical="center"/>
    </xf>
    <xf numFmtId="0" fontId="35" fillId="0" borderId="1" xfId="10" applyFont="1" applyFill="1" applyBorder="1" applyAlignment="1">
      <alignment vertical="center" shrinkToFit="1"/>
    </xf>
    <xf numFmtId="0" fontId="3" fillId="0" borderId="1" xfId="10" applyFont="1" applyFill="1" applyBorder="1" applyAlignment="1">
      <alignment horizontal="left" vertical="center" shrinkToFit="1"/>
    </xf>
    <xf numFmtId="0" fontId="26" fillId="0" borderId="1" xfId="9" applyFont="1" applyFill="1" applyBorder="1" applyAlignment="1">
      <alignment horizontal="left" vertical="center" shrinkToFit="1"/>
    </xf>
    <xf numFmtId="0" fontId="3" fillId="0" borderId="1" xfId="7" applyFont="1" applyFill="1" applyBorder="1" applyAlignment="1">
      <alignment vertical="center" shrinkToFit="1"/>
    </xf>
    <xf numFmtId="0" fontId="6" fillId="0" borderId="1" xfId="13" applyFont="1" applyFill="1" applyBorder="1" applyAlignment="1">
      <alignment vertical="center" wrapText="1"/>
    </xf>
    <xf numFmtId="6" fontId="6" fillId="0" borderId="1" xfId="5" applyFont="1" applyFill="1" applyBorder="1" applyAlignment="1">
      <alignment vertical="center" wrapText="1"/>
    </xf>
    <xf numFmtId="0" fontId="11" fillId="0" borderId="1" xfId="0" applyFont="1" applyBorder="1" applyAlignment="1">
      <alignment horizontal="center" vertical="center"/>
    </xf>
    <xf numFmtId="49" fontId="1" fillId="0" borderId="1" xfId="14" applyNumberFormat="1" applyFont="1" applyFill="1" applyBorder="1" applyAlignment="1">
      <alignment horizontal="left" vertical="center" shrinkToFit="1"/>
    </xf>
    <xf numFmtId="6" fontId="1" fillId="0" borderId="1" xfId="5" quotePrefix="1" applyFont="1" applyFill="1" applyBorder="1" applyAlignment="1">
      <alignment vertical="center" shrinkToFit="1"/>
    </xf>
    <xf numFmtId="0" fontId="11" fillId="0" borderId="1" xfId="0" applyFont="1" applyFill="1" applyBorder="1" applyAlignment="1">
      <alignment horizontal="center" vertical="center"/>
    </xf>
    <xf numFmtId="0" fontId="40" fillId="0" borderId="0" xfId="1" applyFont="1" applyAlignment="1" applyProtection="1">
      <alignment horizontal="left" vertical="center"/>
    </xf>
    <xf numFmtId="49" fontId="3" fillId="0" borderId="1" xfId="0" applyNumberFormat="1" applyFont="1" applyFill="1" applyBorder="1" applyAlignment="1">
      <alignment horizontal="center" vertical="center" shrinkToFit="1"/>
    </xf>
    <xf numFmtId="0" fontId="3" fillId="0" borderId="1" xfId="0" applyFont="1" applyBorder="1" applyAlignment="1">
      <alignment horizontal="left" vertical="center" shrinkToFit="1"/>
    </xf>
    <xf numFmtId="0" fontId="14" fillId="0" borderId="10" xfId="0" applyFont="1" applyBorder="1" applyAlignment="1">
      <alignment horizontal="left" wrapText="1"/>
    </xf>
    <xf numFmtId="0" fontId="14" fillId="0" borderId="0" xfId="0" applyFont="1" applyBorder="1" applyAlignment="1">
      <alignment horizontal="left" wrapText="1"/>
    </xf>
    <xf numFmtId="0" fontId="9" fillId="5" borderId="1" xfId="0" applyFont="1" applyFill="1" applyBorder="1" applyAlignment="1">
      <alignment horizontal="center" vertical="center" wrapText="1"/>
    </xf>
    <xf numFmtId="0" fontId="0" fillId="0" borderId="11" xfId="0" applyBorder="1" applyAlignment="1">
      <alignment horizontal="left" vertical="top" shrinkToFit="1"/>
    </xf>
    <xf numFmtId="0" fontId="0" fillId="0" borderId="5" xfId="0" applyBorder="1" applyAlignment="1">
      <alignment horizontal="left" vertical="top" shrinkToFit="1"/>
    </xf>
    <xf numFmtId="0" fontId="0" fillId="0" borderId="6" xfId="0" applyBorder="1" applyAlignment="1">
      <alignment horizontal="left" vertical="top" shrinkToFit="1"/>
    </xf>
    <xf numFmtId="0" fontId="0" fillId="0" borderId="7" xfId="0" applyBorder="1" applyAlignment="1">
      <alignment horizontal="left" vertical="top" shrinkToFit="1"/>
    </xf>
    <xf numFmtId="0" fontId="0" fillId="0" borderId="0" xfId="0" applyBorder="1" applyAlignment="1">
      <alignment horizontal="left" vertical="top" shrinkToFit="1"/>
    </xf>
    <xf numFmtId="0" fontId="0" fillId="0" borderId="8" xfId="0" applyBorder="1" applyAlignment="1">
      <alignment horizontal="left" vertical="top" shrinkToFit="1"/>
    </xf>
    <xf numFmtId="0" fontId="0" fillId="0" borderId="9" xfId="0" applyBorder="1" applyAlignment="1">
      <alignment horizontal="left" vertical="top" shrinkToFit="1"/>
    </xf>
    <xf numFmtId="0" fontId="0" fillId="0" borderId="10" xfId="0" applyBorder="1" applyAlignment="1">
      <alignment horizontal="left" vertical="top" shrinkToFit="1"/>
    </xf>
    <xf numFmtId="0" fontId="0" fillId="0" borderId="4" xfId="0" applyBorder="1" applyAlignment="1">
      <alignment horizontal="left" vertical="top" shrinkToFit="1"/>
    </xf>
    <xf numFmtId="0" fontId="25" fillId="2" borderId="11" xfId="0" applyFont="1" applyFill="1" applyBorder="1" applyAlignment="1">
      <alignment horizontal="center" vertical="center"/>
    </xf>
    <xf numFmtId="0" fontId="25" fillId="2" borderId="6" xfId="0" applyFont="1" applyFill="1" applyBorder="1" applyAlignment="1">
      <alignment horizontal="center"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25" fillId="2" borderId="9" xfId="0" applyFont="1" applyFill="1" applyBorder="1" applyAlignment="1">
      <alignment horizontal="center" vertical="center"/>
    </xf>
    <xf numFmtId="0" fontId="25" fillId="2" borderId="4" xfId="0" applyFont="1" applyFill="1" applyBorder="1" applyAlignment="1">
      <alignment horizontal="center" vertical="center"/>
    </xf>
    <xf numFmtId="0" fontId="17" fillId="8" borderId="0" xfId="0" applyFont="1" applyFill="1" applyAlignment="1">
      <alignment horizontal="center" vertical="center"/>
    </xf>
    <xf numFmtId="49" fontId="3" fillId="0" borderId="3" xfId="0" applyNumberFormat="1" applyFont="1" applyFill="1" applyBorder="1" applyAlignment="1">
      <alignment horizontal="center" vertical="center" shrinkToFit="1"/>
    </xf>
    <xf numFmtId="49" fontId="3" fillId="0" borderId="2" xfId="0" applyNumberFormat="1" applyFont="1" applyFill="1" applyBorder="1" applyAlignment="1">
      <alignment horizontal="center" vertical="center" shrinkToFit="1"/>
    </xf>
    <xf numFmtId="5" fontId="1" fillId="0" borderId="18" xfId="0" applyNumberFormat="1" applyFont="1" applyBorder="1" applyAlignment="1">
      <alignment horizontal="right" vertical="center"/>
    </xf>
    <xf numFmtId="5" fontId="1" fillId="0" borderId="26" xfId="0" applyNumberFormat="1" applyFont="1" applyBorder="1" applyAlignment="1">
      <alignment horizontal="right" vertical="center"/>
    </xf>
    <xf numFmtId="5" fontId="1" fillId="0" borderId="27" xfId="0" applyNumberFormat="1" applyFont="1" applyBorder="1" applyAlignment="1">
      <alignment horizontal="right" vertical="center"/>
    </xf>
    <xf numFmtId="0" fontId="9" fillId="0" borderId="11" xfId="0" applyFont="1" applyBorder="1" applyAlignment="1">
      <alignment horizontal="center" vertical="center" wrapText="1"/>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0" fontId="9" fillId="0" borderId="8" xfId="0" applyFont="1" applyBorder="1" applyAlignment="1">
      <alignment horizontal="center" vertical="center"/>
    </xf>
    <xf numFmtId="0" fontId="0" fillId="0" borderId="22" xfId="0" applyBorder="1" applyAlignment="1">
      <alignment horizontal="center" vertical="top" textRotation="255"/>
    </xf>
    <xf numFmtId="0" fontId="0" fillId="0" borderId="23" xfId="0" applyBorder="1" applyAlignment="1">
      <alignment horizontal="center" vertical="top" textRotation="255"/>
    </xf>
    <xf numFmtId="0" fontId="0" fillId="0" borderId="24" xfId="0" applyBorder="1" applyAlignment="1">
      <alignment horizontal="center" vertical="top" textRotation="255"/>
    </xf>
    <xf numFmtId="0" fontId="0" fillId="0" borderId="7" xfId="0" applyBorder="1" applyAlignment="1">
      <alignment horizontal="center" vertical="top" textRotation="255"/>
    </xf>
    <xf numFmtId="0" fontId="0" fillId="0" borderId="9" xfId="0" applyBorder="1" applyAlignment="1">
      <alignment horizontal="center" vertical="top" textRotation="255"/>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4" xfId="0" applyBorder="1" applyAlignment="1">
      <alignment horizontal="center" vertical="center"/>
    </xf>
    <xf numFmtId="5" fontId="1" fillId="0" borderId="3" xfId="0" applyNumberFormat="1" applyFont="1" applyBorder="1" applyAlignment="1">
      <alignment horizontal="right" vertical="center"/>
    </xf>
    <xf numFmtId="5" fontId="1" fillId="0" borderId="2" xfId="0" applyNumberFormat="1" applyFont="1" applyBorder="1" applyAlignment="1">
      <alignment horizontal="right" vertical="center"/>
    </xf>
    <xf numFmtId="49" fontId="23" fillId="0" borderId="7" xfId="0" applyNumberFormat="1" applyFont="1" applyFill="1" applyBorder="1" applyAlignment="1">
      <alignment horizontal="left" vertical="center" wrapText="1"/>
    </xf>
    <xf numFmtId="49" fontId="23" fillId="0" borderId="0" xfId="0" applyNumberFormat="1" applyFont="1" applyFill="1" applyBorder="1" applyAlignment="1">
      <alignment horizontal="left" vertical="center" wrapText="1"/>
    </xf>
    <xf numFmtId="0" fontId="28" fillId="0" borderId="1" xfId="0" applyFont="1" applyBorder="1" applyAlignment="1">
      <alignment horizontal="center" vertical="center" shrinkToFit="1"/>
    </xf>
    <xf numFmtId="0" fontId="0" fillId="0" borderId="11" xfId="0" applyBorder="1" applyAlignment="1">
      <alignment horizontal="left" vertical="center" shrinkToFit="1"/>
    </xf>
    <xf numFmtId="0" fontId="0" fillId="0" borderId="5" xfId="0" applyBorder="1" applyAlignment="1">
      <alignment horizontal="left" vertical="center" shrinkToFit="1"/>
    </xf>
    <xf numFmtId="0" fontId="0" fillId="0" borderId="6" xfId="0" applyBorder="1" applyAlignment="1">
      <alignment horizontal="left" vertical="center" shrinkToFi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3" xfId="0" applyFont="1" applyBorder="1" applyAlignment="1">
      <alignment horizontal="center" vertical="center"/>
    </xf>
    <xf numFmtId="0" fontId="0" fillId="0" borderId="13" xfId="0" applyFont="1" applyBorder="1" applyAlignment="1">
      <alignment horizontal="center" vertical="center"/>
    </xf>
    <xf numFmtId="0" fontId="0" fillId="0" borderId="2" xfId="0" applyFont="1" applyBorder="1" applyAlignment="1">
      <alignment horizontal="center" vertical="center"/>
    </xf>
    <xf numFmtId="0" fontId="0" fillId="2" borderId="3" xfId="0" applyFill="1"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shrinkToFit="1"/>
    </xf>
    <xf numFmtId="0" fontId="0" fillId="0" borderId="13"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27" fillId="0" borderId="13" xfId="0" applyFont="1" applyBorder="1" applyAlignment="1">
      <alignment horizontal="left" shrinkToFit="1"/>
    </xf>
    <xf numFmtId="0" fontId="3" fillId="5" borderId="1" xfId="0" applyFont="1" applyFill="1" applyBorder="1" applyAlignment="1">
      <alignment horizontal="center" vertical="center" wrapText="1" shrinkToFit="1"/>
    </xf>
    <xf numFmtId="0" fontId="0" fillId="2" borderId="13" xfId="0" applyFill="1" applyBorder="1" applyAlignment="1">
      <alignment horizontal="center" vertical="center"/>
    </xf>
    <xf numFmtId="0" fontId="0" fillId="0" borderId="14" xfId="0" applyFont="1" applyBorder="1" applyAlignment="1">
      <alignment horizontal="left" vertical="center" shrinkToFit="1"/>
    </xf>
    <xf numFmtId="0" fontId="0" fillId="0" borderId="15" xfId="0" applyFont="1" applyBorder="1" applyAlignment="1">
      <alignment horizontal="left" vertical="center" shrinkToFit="1"/>
    </xf>
    <xf numFmtId="0" fontId="14" fillId="0" borderId="7" xfId="0" applyFont="1" applyBorder="1" applyAlignment="1">
      <alignment horizontal="left" vertical="center" wrapText="1"/>
    </xf>
    <xf numFmtId="0" fontId="14" fillId="0" borderId="0" xfId="0" applyFont="1" applyBorder="1" applyAlignment="1">
      <alignment horizontal="left" vertical="center" wrapText="1"/>
    </xf>
    <xf numFmtId="0" fontId="9" fillId="0" borderId="9" xfId="0" applyFont="1" applyBorder="1" applyAlignment="1">
      <alignment horizontal="left" vertical="top" wrapText="1"/>
    </xf>
    <xf numFmtId="0" fontId="9" fillId="0" borderId="10" xfId="0" applyFont="1" applyBorder="1" applyAlignment="1">
      <alignment horizontal="left" vertical="top"/>
    </xf>
    <xf numFmtId="0" fontId="9" fillId="0" borderId="4" xfId="0" applyFont="1" applyBorder="1" applyAlignment="1">
      <alignment horizontal="left" vertical="top"/>
    </xf>
    <xf numFmtId="0" fontId="9" fillId="0" borderId="19" xfId="0" applyFont="1" applyBorder="1" applyAlignment="1">
      <alignment horizontal="left" vertical="center" wrapText="1"/>
    </xf>
    <xf numFmtId="0" fontId="9" fillId="0" borderId="20" xfId="0" applyFont="1" applyBorder="1" applyAlignment="1">
      <alignment horizontal="left" vertical="center"/>
    </xf>
    <xf numFmtId="0" fontId="9" fillId="0" borderId="21" xfId="0" applyFont="1" applyBorder="1" applyAlignment="1">
      <alignment horizontal="left" vertical="center"/>
    </xf>
    <xf numFmtId="0" fontId="3" fillId="5" borderId="3" xfId="0" applyFont="1" applyFill="1" applyBorder="1" applyAlignment="1">
      <alignment horizontal="center" vertical="center" wrapText="1"/>
    </xf>
    <xf numFmtId="0" fontId="3" fillId="5" borderId="2" xfId="0" applyFont="1" applyFill="1" applyBorder="1" applyAlignment="1">
      <alignment horizontal="center" vertical="center" wrapText="1"/>
    </xf>
    <xf numFmtId="6" fontId="1" fillId="0" borderId="3" xfId="2" applyNumberFormat="1" applyFont="1" applyBorder="1" applyAlignment="1">
      <alignment horizontal="right" vertical="center"/>
    </xf>
    <xf numFmtId="6" fontId="1" fillId="0" borderId="2" xfId="2" applyNumberFormat="1" applyFont="1" applyBorder="1" applyAlignment="1">
      <alignment horizontal="right" vertical="center"/>
    </xf>
    <xf numFmtId="0" fontId="16" fillId="6" borderId="10" xfId="0" applyFont="1" applyFill="1" applyBorder="1" applyAlignment="1">
      <alignment horizontal="center" vertical="center"/>
    </xf>
    <xf numFmtId="0" fontId="3" fillId="0" borderId="3" xfId="0" applyFont="1" applyBorder="1" applyAlignment="1">
      <alignment horizontal="left" vertical="top" wrapText="1"/>
    </xf>
    <xf numFmtId="0" fontId="3" fillId="0" borderId="13" xfId="0" applyFont="1" applyBorder="1" applyAlignment="1">
      <alignment horizontal="left" vertical="top"/>
    </xf>
    <xf numFmtId="0" fontId="3" fillId="0" borderId="2" xfId="0" applyFont="1" applyBorder="1" applyAlignment="1">
      <alignment horizontal="left" vertical="top"/>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1" xfId="0" applyFill="1" applyBorder="1" applyAlignment="1">
      <alignment horizontal="center" vertical="center"/>
    </xf>
    <xf numFmtId="0" fontId="0" fillId="2" borderId="6" xfId="0" applyFill="1" applyBorder="1" applyAlignment="1">
      <alignment horizontal="center" vertical="center"/>
    </xf>
    <xf numFmtId="0" fontId="0" fillId="2" borderId="11" xfId="0" applyFill="1" applyBorder="1" applyAlignment="1">
      <alignment horizontal="center" vertical="center" wrapText="1"/>
    </xf>
    <xf numFmtId="0" fontId="0" fillId="2" borderId="6" xfId="0" applyFill="1" applyBorder="1" applyAlignment="1">
      <alignment horizontal="center" vertical="center" wrapText="1"/>
    </xf>
    <xf numFmtId="0" fontId="0" fillId="2" borderId="9" xfId="0" applyFill="1" applyBorder="1" applyAlignment="1">
      <alignment horizontal="center" vertical="center" wrapText="1"/>
    </xf>
    <xf numFmtId="0" fontId="0" fillId="2" borderId="4" xfId="0" applyFill="1" applyBorder="1" applyAlignment="1">
      <alignment horizontal="center" vertical="center" wrapText="1"/>
    </xf>
    <xf numFmtId="0" fontId="25" fillId="2" borderId="3" xfId="0" applyFont="1" applyFill="1" applyBorder="1" applyAlignment="1">
      <alignment horizontal="center" vertical="center"/>
    </xf>
    <xf numFmtId="0" fontId="25" fillId="2" borderId="2" xfId="0" applyFont="1" applyFill="1" applyBorder="1" applyAlignment="1">
      <alignment horizontal="center" vertical="center"/>
    </xf>
    <xf numFmtId="0" fontId="0" fillId="0" borderId="13" xfId="0" applyBorder="1" applyAlignment="1">
      <alignment horizontal="left" vertical="center"/>
    </xf>
    <xf numFmtId="0" fontId="0" fillId="0" borderId="2" xfId="0" applyBorder="1" applyAlignment="1">
      <alignment horizontal="left" vertical="center"/>
    </xf>
    <xf numFmtId="6" fontId="1" fillId="0" borderId="1" xfId="0" applyNumberFormat="1" applyFont="1" applyBorder="1" applyAlignment="1">
      <alignment horizontal="right" vertical="center"/>
    </xf>
    <xf numFmtId="0" fontId="1" fillId="0" borderId="1" xfId="0" applyFont="1" applyBorder="1" applyAlignment="1">
      <alignment horizontal="right" vertical="center"/>
    </xf>
    <xf numFmtId="0" fontId="0" fillId="0" borderId="0" xfId="0" applyFont="1" applyFill="1" applyAlignment="1">
      <alignment horizontal="left" vertical="center" wrapText="1"/>
    </xf>
    <xf numFmtId="0" fontId="0" fillId="0" borderId="0" xfId="0" applyFont="1" applyFill="1" applyAlignment="1">
      <alignment horizontal="left" vertical="top" wrapText="1"/>
    </xf>
    <xf numFmtId="0" fontId="3" fillId="0" borderId="29" xfId="0" applyFont="1" applyFill="1" applyBorder="1" applyAlignment="1">
      <alignment horizontal="left" vertical="center"/>
    </xf>
    <xf numFmtId="0" fontId="3" fillId="0" borderId="29" xfId="0" applyFont="1" applyFill="1" applyBorder="1" applyAlignment="1">
      <alignment horizontal="left" vertical="center" shrinkToFit="1"/>
    </xf>
    <xf numFmtId="0" fontId="18" fillId="0" borderId="29" xfId="0" applyFont="1" applyFill="1" applyBorder="1" applyAlignment="1">
      <alignment vertical="center" shrinkToFit="1"/>
    </xf>
    <xf numFmtId="0" fontId="18" fillId="0" borderId="29" xfId="0" applyFont="1" applyFill="1" applyBorder="1" applyAlignment="1">
      <alignment vertical="center"/>
    </xf>
    <xf numFmtId="6" fontId="3" fillId="0" borderId="29" xfId="5" applyFont="1" applyFill="1" applyBorder="1" applyAlignment="1">
      <alignment horizontal="right" vertical="center"/>
    </xf>
    <xf numFmtId="176" fontId="18" fillId="0" borderId="29" xfId="0" applyNumberFormat="1" applyFont="1" applyFill="1" applyBorder="1" applyAlignment="1">
      <alignment vertical="center"/>
    </xf>
    <xf numFmtId="6" fontId="0" fillId="0" borderId="1" xfId="5" applyFont="1" applyFill="1" applyBorder="1" applyAlignment="1">
      <alignment vertical="center" shrinkToFit="1"/>
    </xf>
  </cellXfs>
  <cellStyles count="15">
    <cellStyle name="ハイパーリンク" xfId="1" builtinId="8"/>
    <cellStyle name="桁区切り" xfId="2" builtinId="6"/>
    <cellStyle name="通貨 2" xfId="11"/>
    <cellStyle name="通貨 2 2" xfId="12"/>
    <cellStyle name="通貨 2 5 2" xfId="3"/>
    <cellStyle name="通貨 2 6 2" xfId="4"/>
    <cellStyle name="通貨 4" xfId="5"/>
    <cellStyle name="標準" xfId="0" builtinId="0"/>
    <cellStyle name="標準 2" xfId="6"/>
    <cellStyle name="標準 2 2 2" xfId="14"/>
    <cellStyle name="標準 3" xfId="7"/>
    <cellStyle name="標準 4" xfId="8"/>
    <cellStyle name="標準_Sheet1 2 2 2" xfId="9"/>
    <cellStyle name="標準_Sheet2" xfId="13"/>
    <cellStyle name="標準_商品マスタ登録用"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95B893"/>
      <rgbColor rgb="000000D4"/>
      <rgbColor rgb="00FDFBCA"/>
      <rgbColor rgb="00F3C2DC"/>
      <rgbColor rgb="00BCDEEB"/>
      <rgbColor rgb="00900000"/>
      <rgbColor rgb="00006411"/>
      <rgbColor rgb="00000090"/>
      <rgbColor rgb="0090713A"/>
      <rgbColor rgb="00FFFF00"/>
      <rgbColor rgb="00008080"/>
      <rgbColor rgb="00E6E6E6"/>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CCF5FF"/>
      <rgbColor rgb="00E6FFFF"/>
      <rgbColor rgb="00E6FFE6"/>
      <rgbColor rgb="00FFFFE6"/>
      <rgbColor rgb="00E6F3FF"/>
      <rgbColor rgb="00FFE6F3"/>
      <rgbColor rgb="00F3E6FF"/>
      <rgbColor rgb="00FFF3E6"/>
      <rgbColor rgb="003366FF"/>
      <rgbColor rgb="0033CCCC"/>
      <rgbColor rgb="0099CC00"/>
      <rgbColor rgb="00FFF5CC"/>
      <rgbColor rgb="00FF9900"/>
      <rgbColor rgb="00FF6600"/>
      <rgbColor rgb="00666699"/>
      <rgbColor rgb="00969696"/>
      <rgbColor rgb="00003366"/>
      <rgbColor rgb="00339966"/>
      <rgbColor rgb="00003300"/>
      <rgbColor rgb="00333300"/>
      <rgbColor rgb="00993300"/>
      <rgbColor rgb="00997A8A"/>
      <rgbColor rgb="00333399"/>
      <rgbColor rgb="00333333"/>
    </indexedColors>
    <mruColors>
      <color rgb="FFFF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8</xdr:col>
      <xdr:colOff>1028700</xdr:colOff>
      <xdr:row>44</xdr:row>
      <xdr:rowOff>0</xdr:rowOff>
    </xdr:from>
    <xdr:ext cx="184731" cy="264560"/>
    <xdr:sp macro="" textlink="">
      <xdr:nvSpPr>
        <xdr:cNvPr id="4" name="テキスト ボックス 3"/>
        <xdr:cNvSpPr txBox="1"/>
      </xdr:nvSpPr>
      <xdr:spPr>
        <a:xfrm>
          <a:off x="5648325" y="21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1028700</xdr:colOff>
      <xdr:row>65</xdr:row>
      <xdr:rowOff>0</xdr:rowOff>
    </xdr:from>
    <xdr:ext cx="184731" cy="264560"/>
    <xdr:sp macro="" textlink="">
      <xdr:nvSpPr>
        <xdr:cNvPr id="5" name="テキスト ボックス 4"/>
        <xdr:cNvSpPr txBox="1"/>
      </xdr:nvSpPr>
      <xdr:spPr>
        <a:xfrm>
          <a:off x="461010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1028700</xdr:colOff>
      <xdr:row>66</xdr:row>
      <xdr:rowOff>0</xdr:rowOff>
    </xdr:from>
    <xdr:ext cx="184731" cy="264560"/>
    <xdr:sp macro="" textlink="">
      <xdr:nvSpPr>
        <xdr:cNvPr id="6" name="テキスト ボックス 5"/>
        <xdr:cNvSpPr txBox="1"/>
      </xdr:nvSpPr>
      <xdr:spPr>
        <a:xfrm>
          <a:off x="4610100"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1028700</xdr:colOff>
      <xdr:row>66</xdr:row>
      <xdr:rowOff>0</xdr:rowOff>
    </xdr:from>
    <xdr:ext cx="184731" cy="264560"/>
    <xdr:sp macro="" textlink="">
      <xdr:nvSpPr>
        <xdr:cNvPr id="7" name="テキスト ボックス 6"/>
        <xdr:cNvSpPr txBox="1"/>
      </xdr:nvSpPr>
      <xdr:spPr>
        <a:xfrm>
          <a:off x="4610100" y="1251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104775</xdr:rowOff>
    </xdr:from>
    <xdr:to>
      <xdr:col>14</xdr:col>
      <xdr:colOff>457200</xdr:colOff>
      <xdr:row>39</xdr:row>
      <xdr:rowOff>22479</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7675"/>
          <a:ext cx="10058400" cy="6261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2743200</xdr:colOff>
      <xdr:row>2</xdr:row>
      <xdr:rowOff>0</xdr:rowOff>
    </xdr:from>
    <xdr:ext cx="184731" cy="311496"/>
    <xdr:sp macro="" textlink="">
      <xdr:nvSpPr>
        <xdr:cNvPr id="5" name="テキスト ボックス 4"/>
        <xdr:cNvSpPr txBox="1"/>
      </xdr:nvSpPr>
      <xdr:spPr>
        <a:xfrm>
          <a:off x="1762125" y="35147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400" b="1">
            <a:solidFill>
              <a:srgbClr val="FF0000"/>
            </a:solidFill>
          </a:endParaRPr>
        </a:p>
      </xdr:txBody>
    </xdr:sp>
    <xdr:clientData/>
  </xdr:oneCellAnchor>
  <xdr:oneCellAnchor>
    <xdr:from>
      <xdr:col>3</xdr:col>
      <xdr:colOff>127001</xdr:colOff>
      <xdr:row>13</xdr:row>
      <xdr:rowOff>165100</xdr:rowOff>
    </xdr:from>
    <xdr:ext cx="3324594" cy="1584237"/>
    <xdr:pic>
      <xdr:nvPicPr>
        <xdr:cNvPr id="17" name="図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4351" y="9661525"/>
          <a:ext cx="3324594" cy="15842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88900</xdr:colOff>
      <xdr:row>15</xdr:row>
      <xdr:rowOff>63500</xdr:rowOff>
    </xdr:from>
    <xdr:ext cx="2771775" cy="1673814"/>
    <xdr:pic>
      <xdr:nvPicPr>
        <xdr:cNvPr id="18" name="図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250" y="12055475"/>
          <a:ext cx="2771775" cy="16738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76200</xdr:colOff>
      <xdr:row>17</xdr:row>
      <xdr:rowOff>114301</xdr:rowOff>
    </xdr:from>
    <xdr:ext cx="2771775" cy="1666136"/>
    <xdr:pic>
      <xdr:nvPicPr>
        <xdr:cNvPr id="19" name="図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14525626"/>
          <a:ext cx="2771775" cy="16661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228600</xdr:colOff>
      <xdr:row>4</xdr:row>
      <xdr:rowOff>165100</xdr:rowOff>
    </xdr:from>
    <xdr:to>
      <xdr:col>3</xdr:col>
      <xdr:colOff>5048250</xdr:colOff>
      <xdr:row>5</xdr:row>
      <xdr:rowOff>1990725</xdr:rowOff>
    </xdr:to>
    <xdr:grpSp>
      <xdr:nvGrpSpPr>
        <xdr:cNvPr id="25" name="グループ化 24"/>
        <xdr:cNvGrpSpPr/>
      </xdr:nvGrpSpPr>
      <xdr:grpSpPr>
        <a:xfrm>
          <a:off x="1885950" y="1203325"/>
          <a:ext cx="4819650" cy="1997075"/>
          <a:chOff x="1885950" y="1203325"/>
          <a:chExt cx="4819650" cy="1997075"/>
        </a:xfrm>
      </xdr:grpSpPr>
      <xdr:pic>
        <xdr:nvPicPr>
          <xdr:cNvPr id="10" name="図 9"/>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682" b="8906"/>
          <a:stretch/>
        </xdr:blipFill>
        <xdr:spPr>
          <a:xfrm>
            <a:off x="2016135" y="1203325"/>
            <a:ext cx="4689465" cy="1997075"/>
          </a:xfrm>
          <a:prstGeom prst="rect">
            <a:avLst/>
          </a:prstGeom>
        </xdr:spPr>
      </xdr:pic>
      <xdr:sp macro="" textlink="">
        <xdr:nvSpPr>
          <xdr:cNvPr id="13" name="正方形/長方形 12"/>
          <xdr:cNvSpPr/>
        </xdr:nvSpPr>
        <xdr:spPr bwMode="auto">
          <a:xfrm>
            <a:off x="1885950" y="1348857"/>
            <a:ext cx="672620" cy="274834"/>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xdr:col>
      <xdr:colOff>279400</xdr:colOff>
      <xdr:row>7</xdr:row>
      <xdr:rowOff>190500</xdr:rowOff>
    </xdr:from>
    <xdr:to>
      <xdr:col>3</xdr:col>
      <xdr:colOff>1975757</xdr:colOff>
      <xdr:row>7</xdr:row>
      <xdr:rowOff>2495550</xdr:rowOff>
    </xdr:to>
    <xdr:grpSp>
      <xdr:nvGrpSpPr>
        <xdr:cNvPr id="31" name="グループ化 30"/>
        <xdr:cNvGrpSpPr/>
      </xdr:nvGrpSpPr>
      <xdr:grpSpPr>
        <a:xfrm>
          <a:off x="1936750" y="3924300"/>
          <a:ext cx="1696357" cy="2305050"/>
          <a:chOff x="1936750" y="3924300"/>
          <a:chExt cx="1696357" cy="2305050"/>
        </a:xfrm>
      </xdr:grpSpPr>
      <xdr:pic>
        <xdr:nvPicPr>
          <xdr:cNvPr id="21" name="図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216150" y="3924300"/>
            <a:ext cx="1416957" cy="2305050"/>
          </a:xfrm>
          <a:prstGeom prst="rect">
            <a:avLst/>
          </a:prstGeom>
        </xdr:spPr>
      </xdr:pic>
      <xdr:sp macro="" textlink="">
        <xdr:nvSpPr>
          <xdr:cNvPr id="24" name="正方形/長方形 23"/>
          <xdr:cNvSpPr/>
        </xdr:nvSpPr>
        <xdr:spPr bwMode="auto">
          <a:xfrm>
            <a:off x="1936750" y="5247757"/>
            <a:ext cx="1227365" cy="469400"/>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xdr:col>
      <xdr:colOff>50800</xdr:colOff>
      <xdr:row>10</xdr:row>
      <xdr:rowOff>104775</xdr:rowOff>
    </xdr:from>
    <xdr:to>
      <xdr:col>3</xdr:col>
      <xdr:colOff>6908800</xdr:colOff>
      <xdr:row>10</xdr:row>
      <xdr:rowOff>2195618</xdr:rowOff>
    </xdr:to>
    <xdr:grpSp>
      <xdr:nvGrpSpPr>
        <xdr:cNvPr id="7168" name="グループ化 7167"/>
        <xdr:cNvGrpSpPr/>
      </xdr:nvGrpSpPr>
      <xdr:grpSpPr>
        <a:xfrm>
          <a:off x="1708150" y="6848475"/>
          <a:ext cx="6858000" cy="2090843"/>
          <a:chOff x="1708150" y="6743700"/>
          <a:chExt cx="6858000" cy="2090843"/>
        </a:xfrm>
      </xdr:grpSpPr>
      <xdr:pic>
        <xdr:nvPicPr>
          <xdr:cNvPr id="22" name="図 2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08150" y="6908801"/>
            <a:ext cx="6858000" cy="1925742"/>
          </a:xfrm>
          <a:prstGeom prst="rect">
            <a:avLst/>
          </a:prstGeom>
        </xdr:spPr>
      </xdr:pic>
      <xdr:sp macro="" textlink="">
        <xdr:nvSpPr>
          <xdr:cNvPr id="26" name="正方形/長方形 25"/>
          <xdr:cNvSpPr/>
        </xdr:nvSpPr>
        <xdr:spPr bwMode="auto">
          <a:xfrm>
            <a:off x="6165850" y="8356082"/>
            <a:ext cx="1562100" cy="241818"/>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7" name="正方形/長方形 26"/>
          <xdr:cNvSpPr/>
        </xdr:nvSpPr>
        <xdr:spPr bwMode="auto">
          <a:xfrm>
            <a:off x="2114550" y="6984482"/>
            <a:ext cx="2171700" cy="273568"/>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テキスト ボックス 22"/>
          <xdr:cNvSpPr txBox="1"/>
        </xdr:nvSpPr>
        <xdr:spPr>
          <a:xfrm>
            <a:off x="1771650" y="6743700"/>
            <a:ext cx="442172"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rgbClr val="FF0000"/>
                </a:solidFill>
              </a:rPr>
              <a:t>①</a:t>
            </a:r>
          </a:p>
        </xdr:txBody>
      </xdr:sp>
      <xdr:sp macro="" textlink="">
        <xdr:nvSpPr>
          <xdr:cNvPr id="32" name="テキスト ボックス 31"/>
          <xdr:cNvSpPr txBox="1"/>
        </xdr:nvSpPr>
        <xdr:spPr>
          <a:xfrm>
            <a:off x="5753100" y="8191500"/>
            <a:ext cx="442172"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b="1">
                <a:solidFill>
                  <a:srgbClr val="FF0000"/>
                </a:solidFill>
              </a:rPr>
              <a:t>②</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yamahi.com/img/top_images/Sunveil-vol44-4.jpg"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harmonick.co.jp/catalog/73y/076/" TargetMode="External"/><Relationship Id="rId13" Type="http://schemas.openxmlformats.org/officeDocument/2006/relationships/hyperlink" Target="http://www.harmonick.co.jp/catalog/73y/080/" TargetMode="External"/><Relationship Id="rId18" Type="http://schemas.openxmlformats.org/officeDocument/2006/relationships/printerSettings" Target="../printerSettings/printerSettings2.bin"/><Relationship Id="rId3" Type="http://schemas.openxmlformats.org/officeDocument/2006/relationships/hyperlink" Target="http://www.harmonick.co.jp/catalog/73y/073/" TargetMode="External"/><Relationship Id="rId7" Type="http://schemas.openxmlformats.org/officeDocument/2006/relationships/hyperlink" Target="http://www.harmonick.co.jp/catalog/73y/083/" TargetMode="External"/><Relationship Id="rId12" Type="http://schemas.openxmlformats.org/officeDocument/2006/relationships/hyperlink" Target="http://www.harmonick.co.jp/catalog/73y/084/" TargetMode="External"/><Relationship Id="rId17" Type="http://schemas.openxmlformats.org/officeDocument/2006/relationships/hyperlink" Target="http://www.harmonick.com/5m/212" TargetMode="External"/><Relationship Id="rId2" Type="http://schemas.openxmlformats.org/officeDocument/2006/relationships/hyperlink" Target="http://www.harmonick.co.jp/catalog/73y/072/" TargetMode="External"/><Relationship Id="rId16" Type="http://schemas.openxmlformats.org/officeDocument/2006/relationships/hyperlink" Target="http://www.harmonick.com/5m/211" TargetMode="External"/><Relationship Id="rId1" Type="http://schemas.openxmlformats.org/officeDocument/2006/relationships/hyperlink" Target="http://www.harmonick.co.jp/catalog/73y/071/" TargetMode="External"/><Relationship Id="rId6" Type="http://schemas.openxmlformats.org/officeDocument/2006/relationships/hyperlink" Target="http://www.harmonick.co.jp/catalog/73y/082/" TargetMode="External"/><Relationship Id="rId11" Type="http://schemas.openxmlformats.org/officeDocument/2006/relationships/hyperlink" Target="http://www.harmonick.co.jp/catalog/73y/079/" TargetMode="External"/><Relationship Id="rId5" Type="http://schemas.openxmlformats.org/officeDocument/2006/relationships/hyperlink" Target="http://www.harmonick.co.jp/catalog/73y/075/" TargetMode="External"/><Relationship Id="rId15" Type="http://schemas.openxmlformats.org/officeDocument/2006/relationships/hyperlink" Target="http://www.harmonick.com/5m/210" TargetMode="External"/><Relationship Id="rId10" Type="http://schemas.openxmlformats.org/officeDocument/2006/relationships/hyperlink" Target="http://www.harmonick.co.jp/catalog/73y/078/" TargetMode="External"/><Relationship Id="rId4" Type="http://schemas.openxmlformats.org/officeDocument/2006/relationships/hyperlink" Target="http://www.harmonick.co.jp/catalog/73y/074/" TargetMode="External"/><Relationship Id="rId9" Type="http://schemas.openxmlformats.org/officeDocument/2006/relationships/hyperlink" Target="http://www.harmonick.co.jp/catalog/73y/077/" TargetMode="External"/><Relationship Id="rId14" Type="http://schemas.openxmlformats.org/officeDocument/2006/relationships/hyperlink" Target="http://www.harmonick.co.jp/catalog/73y/081/"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order@yamahi.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C78"/>
  <sheetViews>
    <sheetView tabSelected="1" topLeftCell="A46" zoomScaleNormal="100" workbookViewId="0">
      <selection activeCell="L46" sqref="L46:M46"/>
    </sheetView>
  </sheetViews>
  <sheetFormatPr defaultRowHeight="13.5"/>
  <cols>
    <col min="1" max="1" width="0.875" customWidth="1"/>
    <col min="2" max="2" width="0.75" customWidth="1"/>
    <col min="3" max="3" width="3.625" style="28" customWidth="1"/>
    <col min="4" max="4" width="7.625" customWidth="1"/>
    <col min="5" max="5" width="6.625" style="27" customWidth="1"/>
    <col min="6" max="8" width="6.625" customWidth="1"/>
    <col min="9" max="9" width="12.625" style="32" customWidth="1"/>
    <col min="10" max="11" width="6.625" style="32" customWidth="1"/>
    <col min="12" max="13" width="6.625" customWidth="1"/>
    <col min="14" max="14" width="10.875" customWidth="1"/>
    <col min="15" max="15" width="6.125" hidden="1" customWidth="1"/>
    <col min="16" max="16" width="6.125" customWidth="1"/>
    <col min="17" max="17" width="2.75" customWidth="1"/>
    <col min="18" max="18" width="9.875" customWidth="1"/>
    <col min="19" max="19" width="3.875" customWidth="1"/>
    <col min="20" max="20" width="11.625" customWidth="1"/>
    <col min="21" max="21" width="9" customWidth="1"/>
    <col min="22" max="22" width="9.875" customWidth="1"/>
    <col min="24" max="30" width="0" hidden="1" customWidth="1"/>
  </cols>
  <sheetData>
    <row r="1" spans="2:29" ht="27.95" customHeight="1">
      <c r="B1" s="215" t="s">
        <v>926</v>
      </c>
      <c r="C1" s="215"/>
      <c r="D1" s="215"/>
      <c r="E1" s="215"/>
      <c r="F1" s="215"/>
      <c r="G1" s="215"/>
      <c r="H1" s="215"/>
      <c r="I1" s="215"/>
      <c r="J1" s="215"/>
      <c r="K1" s="215"/>
      <c r="L1" s="215"/>
      <c r="M1" s="215"/>
      <c r="N1" s="215"/>
      <c r="O1" s="215"/>
      <c r="P1" s="215"/>
    </row>
    <row r="2" spans="2:29" ht="26.25" customHeight="1">
      <c r="B2" s="30"/>
      <c r="C2" s="121" t="s">
        <v>957</v>
      </c>
      <c r="I2" s="44"/>
    </row>
    <row r="3" spans="2:29" ht="18" customHeight="1">
      <c r="B3" s="30"/>
      <c r="C3" s="276" t="s">
        <v>596</v>
      </c>
      <c r="D3" s="276"/>
      <c r="E3" s="276"/>
      <c r="F3" s="276"/>
      <c r="G3" s="32"/>
      <c r="H3" s="32"/>
    </row>
    <row r="4" spans="2:29" ht="62.25" customHeight="1">
      <c r="B4" s="30"/>
      <c r="C4" s="277" t="s">
        <v>928</v>
      </c>
      <c r="D4" s="278"/>
      <c r="E4" s="278"/>
      <c r="F4" s="278"/>
      <c r="G4" s="278"/>
      <c r="H4" s="278"/>
      <c r="I4" s="278"/>
      <c r="J4" s="278"/>
      <c r="K4" s="278"/>
      <c r="L4" s="278"/>
      <c r="M4" s="279"/>
    </row>
    <row r="6" spans="2:29" s="26" customFormat="1" ht="30" customHeight="1">
      <c r="C6" s="245" t="s">
        <v>582</v>
      </c>
      <c r="D6" s="245"/>
      <c r="E6" s="240"/>
      <c r="F6" s="240"/>
      <c r="G6" s="240"/>
      <c r="H6" s="240"/>
      <c r="I6" s="68" t="s">
        <v>664</v>
      </c>
      <c r="J6" s="240"/>
      <c r="K6" s="240"/>
      <c r="L6" s="240"/>
      <c r="M6" s="240"/>
      <c r="N6"/>
      <c r="O6"/>
      <c r="P6"/>
      <c r="Q6"/>
      <c r="R6"/>
      <c r="S6"/>
      <c r="T6"/>
      <c r="U6"/>
    </row>
    <row r="7" spans="2:29" ht="16.5" customHeight="1">
      <c r="C7" s="244" t="s">
        <v>882</v>
      </c>
      <c r="D7" s="245"/>
      <c r="E7" s="241" t="s">
        <v>666</v>
      </c>
      <c r="F7" s="242"/>
      <c r="G7" s="242"/>
      <c r="H7" s="242"/>
      <c r="I7" s="242"/>
      <c r="J7" s="242"/>
      <c r="K7" s="242"/>
      <c r="L7" s="242"/>
      <c r="M7" s="243"/>
      <c r="AB7" s="45" t="s">
        <v>587</v>
      </c>
      <c r="AC7" s="45" t="s">
        <v>588</v>
      </c>
    </row>
    <row r="8" spans="2:29" ht="30" customHeight="1">
      <c r="C8" s="245"/>
      <c r="D8" s="245"/>
      <c r="E8" s="206"/>
      <c r="F8" s="207"/>
      <c r="G8" s="207"/>
      <c r="H8" s="207"/>
      <c r="I8" s="207"/>
      <c r="J8" s="207"/>
      <c r="K8" s="207"/>
      <c r="L8" s="207"/>
      <c r="M8" s="208"/>
      <c r="AB8" s="64"/>
      <c r="AC8" s="64"/>
    </row>
    <row r="9" spans="2:29" ht="30" customHeight="1">
      <c r="C9" s="245" t="s">
        <v>667</v>
      </c>
      <c r="D9" s="245"/>
      <c r="E9" s="251"/>
      <c r="F9" s="252"/>
      <c r="G9" s="252"/>
      <c r="H9" s="253"/>
      <c r="I9" s="71" t="s">
        <v>668</v>
      </c>
      <c r="J9" s="254"/>
      <c r="K9" s="255"/>
      <c r="L9" s="255"/>
      <c r="M9" s="256"/>
      <c r="AB9" s="64"/>
      <c r="AC9" s="64"/>
    </row>
    <row r="10" spans="2:29" ht="9.9499999999999993" customHeight="1">
      <c r="E10" s="259" t="s">
        <v>924</v>
      </c>
      <c r="F10" s="259"/>
      <c r="G10" s="259"/>
      <c r="H10" s="259"/>
      <c r="I10" s="70"/>
    </row>
    <row r="11" spans="2:29" ht="30" customHeight="1">
      <c r="C11" s="249" t="s">
        <v>669</v>
      </c>
      <c r="D11" s="250"/>
      <c r="E11" s="63" t="s">
        <v>661</v>
      </c>
      <c r="F11" s="65" t="s">
        <v>659</v>
      </c>
      <c r="G11" s="65" t="s">
        <v>660</v>
      </c>
      <c r="H11" s="86" t="s">
        <v>923</v>
      </c>
      <c r="I11" s="68" t="s">
        <v>678</v>
      </c>
      <c r="J11" s="246" t="s">
        <v>900</v>
      </c>
      <c r="K11" s="247"/>
      <c r="L11" s="247"/>
      <c r="M11" s="248"/>
    </row>
    <row r="12" spans="2:29" ht="9.9499999999999993" customHeight="1">
      <c r="E12" s="259" t="s">
        <v>924</v>
      </c>
      <c r="F12" s="259"/>
      <c r="G12" s="259"/>
      <c r="H12" s="259"/>
      <c r="I12" s="70"/>
      <c r="J12" s="34" t="s">
        <v>915</v>
      </c>
    </row>
    <row r="13" spans="2:29" ht="30" customHeight="1">
      <c r="C13" s="284" t="s">
        <v>665</v>
      </c>
      <c r="D13" s="285"/>
      <c r="E13" s="61" t="s">
        <v>661</v>
      </c>
      <c r="F13" s="60" t="s">
        <v>659</v>
      </c>
      <c r="G13" s="60" t="s">
        <v>660</v>
      </c>
      <c r="H13" s="87" t="s">
        <v>880</v>
      </c>
      <c r="I13" s="69"/>
    </row>
    <row r="14" spans="2:29">
      <c r="C14" s="249" t="s">
        <v>670</v>
      </c>
      <c r="D14" s="261"/>
      <c r="E14" s="261"/>
      <c r="F14" s="261"/>
      <c r="G14" s="261"/>
      <c r="H14" s="261"/>
      <c r="I14" s="261"/>
      <c r="J14" s="261"/>
      <c r="K14" s="261"/>
      <c r="L14" s="261"/>
      <c r="M14" s="250"/>
    </row>
    <row r="15" spans="2:29" ht="14.25" customHeight="1">
      <c r="C15" s="282" t="s">
        <v>881</v>
      </c>
      <c r="D15" s="283"/>
      <c r="E15" s="262" t="s">
        <v>673</v>
      </c>
      <c r="F15" s="263"/>
      <c r="G15" s="262" t="s">
        <v>674</v>
      </c>
      <c r="H15" s="263"/>
      <c r="I15" s="73" t="s">
        <v>663</v>
      </c>
      <c r="J15" s="262" t="s">
        <v>673</v>
      </c>
      <c r="K15" s="263"/>
      <c r="L15" s="262" t="s">
        <v>674</v>
      </c>
      <c r="M15" s="263"/>
    </row>
    <row r="16" spans="2:29" ht="30" customHeight="1">
      <c r="C16" s="280" t="s">
        <v>671</v>
      </c>
      <c r="D16" s="281"/>
      <c r="E16" s="257"/>
      <c r="F16" s="258"/>
      <c r="G16" s="257"/>
      <c r="H16" s="258"/>
      <c r="I16" s="72" t="s">
        <v>672</v>
      </c>
      <c r="J16" s="257"/>
      <c r="K16" s="258"/>
      <c r="L16" s="257"/>
      <c r="M16" s="258"/>
      <c r="O16" s="26" t="s">
        <v>893</v>
      </c>
      <c r="R16" t="s">
        <v>935</v>
      </c>
    </row>
    <row r="17" spans="3:14" ht="16.5" customHeight="1">
      <c r="C17" s="286" t="s">
        <v>883</v>
      </c>
      <c r="D17" s="287"/>
      <c r="E17" s="241" t="s">
        <v>921</v>
      </c>
      <c r="F17" s="242"/>
      <c r="G17" s="242"/>
      <c r="H17" s="242"/>
      <c r="I17" s="242"/>
      <c r="J17" s="242"/>
      <c r="K17" s="242"/>
      <c r="L17" s="242"/>
      <c r="M17" s="243"/>
    </row>
    <row r="18" spans="3:14" ht="30" customHeight="1">
      <c r="C18" s="288"/>
      <c r="D18" s="289"/>
      <c r="E18" s="206"/>
      <c r="F18" s="207"/>
      <c r="G18" s="207"/>
      <c r="H18" s="207"/>
      <c r="I18" s="207"/>
      <c r="J18" s="207"/>
      <c r="K18" s="207"/>
      <c r="L18" s="207"/>
      <c r="M18" s="208"/>
    </row>
    <row r="19" spans="3:14" ht="30" customHeight="1">
      <c r="C19" s="244" t="s">
        <v>901</v>
      </c>
      <c r="D19" s="245"/>
      <c r="E19" s="251"/>
      <c r="F19" s="252"/>
      <c r="G19" s="252"/>
      <c r="H19" s="253"/>
      <c r="I19" s="106" t="s">
        <v>902</v>
      </c>
      <c r="J19" s="254"/>
      <c r="K19" s="255"/>
      <c r="L19" s="255"/>
      <c r="M19" s="256"/>
    </row>
    <row r="20" spans="3:14" ht="9.9499999999999993" customHeight="1"/>
    <row r="21" spans="3:14" ht="30" customHeight="1">
      <c r="C21" s="245" t="s">
        <v>675</v>
      </c>
      <c r="D21" s="245"/>
      <c r="E21" s="251" t="s">
        <v>922</v>
      </c>
      <c r="F21" s="252"/>
      <c r="G21" s="252"/>
      <c r="H21" s="253"/>
      <c r="I21" s="264" t="s">
        <v>925</v>
      </c>
      <c r="J21" s="265"/>
      <c r="K21" s="265"/>
      <c r="L21" s="265"/>
      <c r="M21" s="265"/>
      <c r="N21" s="265"/>
    </row>
    <row r="22" spans="3:14">
      <c r="C22" s="74" t="s">
        <v>676</v>
      </c>
    </row>
    <row r="23" spans="3:14" ht="30" customHeight="1">
      <c r="C23" s="244" t="s">
        <v>903</v>
      </c>
      <c r="D23" s="245"/>
      <c r="E23" s="251"/>
      <c r="F23" s="252"/>
      <c r="G23" s="252"/>
      <c r="H23" s="253"/>
      <c r="I23" s="62" t="s">
        <v>677</v>
      </c>
      <c r="J23" s="63" t="s">
        <v>661</v>
      </c>
      <c r="K23" s="65" t="s">
        <v>659</v>
      </c>
      <c r="L23" s="65" t="s">
        <v>660</v>
      </c>
      <c r="M23" s="66" t="s">
        <v>662</v>
      </c>
    </row>
    <row r="24" spans="3:14" ht="9.9499999999999993" customHeight="1"/>
    <row r="25" spans="3:14" ht="13.5" customHeight="1">
      <c r="C25" s="249" t="s">
        <v>884</v>
      </c>
      <c r="D25" s="261"/>
      <c r="E25" s="261"/>
      <c r="F25" s="261"/>
      <c r="G25" s="261"/>
      <c r="H25" s="261"/>
      <c r="I25" s="261"/>
      <c r="J25" s="261"/>
      <c r="K25" s="261"/>
      <c r="L25" s="261"/>
      <c r="M25" s="250"/>
    </row>
    <row r="26" spans="3:14" ht="28.5" customHeight="1">
      <c r="C26" s="269" t="s">
        <v>885</v>
      </c>
      <c r="D26" s="270"/>
      <c r="E26" s="270"/>
      <c r="F26" s="270"/>
      <c r="G26" s="270"/>
      <c r="H26" s="270"/>
      <c r="I26" s="270"/>
      <c r="J26" s="270"/>
      <c r="K26" s="270"/>
      <c r="L26" s="270"/>
      <c r="M26" s="271"/>
    </row>
    <row r="27" spans="3:14" ht="41.25" customHeight="1">
      <c r="C27" s="266"/>
      <c r="D27" s="267"/>
      <c r="E27" s="267"/>
      <c r="F27" s="267"/>
      <c r="G27" s="267"/>
      <c r="H27" s="267"/>
      <c r="I27" s="267"/>
      <c r="J27" s="267"/>
      <c r="K27" s="267"/>
      <c r="L27" s="267"/>
      <c r="M27" s="268"/>
    </row>
    <row r="28" spans="3:14" ht="9" customHeight="1"/>
    <row r="29" spans="3:14">
      <c r="C29" s="249" t="s">
        <v>895</v>
      </c>
      <c r="D29" s="261"/>
      <c r="E29" s="261"/>
      <c r="F29" s="261"/>
      <c r="G29" s="261"/>
      <c r="H29" s="261"/>
      <c r="I29" s="261"/>
      <c r="J29" s="261"/>
      <c r="K29" s="261"/>
      <c r="L29" s="261"/>
      <c r="M29" s="250"/>
    </row>
    <row r="30" spans="3:14" ht="13.5" customHeight="1">
      <c r="C30" s="128" t="s">
        <v>890</v>
      </c>
      <c r="D30" s="35"/>
      <c r="E30" s="36"/>
      <c r="F30" s="35"/>
      <c r="G30" s="35"/>
      <c r="H30" s="35"/>
      <c r="I30" s="37"/>
      <c r="J30" s="37"/>
      <c r="K30" s="37"/>
      <c r="L30" s="35"/>
      <c r="M30" s="38"/>
    </row>
    <row r="31" spans="3:14">
      <c r="C31" s="47"/>
      <c r="D31" s="31"/>
      <c r="E31" s="46" t="s">
        <v>891</v>
      </c>
      <c r="F31" s="31"/>
      <c r="G31" s="31"/>
      <c r="H31" s="31"/>
      <c r="I31" s="31" t="s">
        <v>892</v>
      </c>
      <c r="J31" s="31"/>
      <c r="K31" s="33"/>
      <c r="L31" s="31"/>
      <c r="M31" s="40"/>
    </row>
    <row r="32" spans="3:14">
      <c r="C32" s="39"/>
      <c r="D32" s="31"/>
      <c r="E32" s="232" t="s">
        <v>581</v>
      </c>
      <c r="F32" s="233"/>
      <c r="G32" s="53"/>
      <c r="H32" s="31"/>
      <c r="I32" s="221" t="s">
        <v>896</v>
      </c>
      <c r="J32" s="222"/>
      <c r="K32" s="222"/>
      <c r="L32" s="223"/>
      <c r="M32" s="40"/>
    </row>
    <row r="33" spans="2:16" ht="13.5" customHeight="1">
      <c r="C33" s="39"/>
      <c r="D33" s="31"/>
      <c r="E33" s="234"/>
      <c r="F33" s="235"/>
      <c r="G33" s="53"/>
      <c r="H33" s="31"/>
      <c r="I33" s="224"/>
      <c r="J33" s="225"/>
      <c r="K33" s="225"/>
      <c r="L33" s="226"/>
      <c r="M33" s="40"/>
    </row>
    <row r="34" spans="2:16">
      <c r="C34" s="39"/>
      <c r="D34" s="31"/>
      <c r="E34" s="230">
        <f>J16</f>
        <v>0</v>
      </c>
      <c r="F34" s="227">
        <f>E16</f>
        <v>0</v>
      </c>
      <c r="G34" s="53"/>
      <c r="H34" s="31"/>
      <c r="I34" s="224"/>
      <c r="J34" s="225"/>
      <c r="K34" s="225"/>
      <c r="L34" s="226"/>
      <c r="M34" s="40"/>
    </row>
    <row r="35" spans="2:16">
      <c r="C35" s="39"/>
      <c r="D35" s="31"/>
      <c r="E35" s="230"/>
      <c r="F35" s="228"/>
      <c r="G35" s="53"/>
      <c r="H35" s="31"/>
      <c r="I35" s="224"/>
      <c r="J35" s="225"/>
      <c r="K35" s="225"/>
      <c r="L35" s="226"/>
      <c r="M35" s="40"/>
    </row>
    <row r="36" spans="2:16">
      <c r="C36" s="39"/>
      <c r="D36" s="31"/>
      <c r="E36" s="230"/>
      <c r="F36" s="228"/>
      <c r="G36" s="31"/>
      <c r="H36" s="31"/>
      <c r="I36" s="93"/>
      <c r="J36" s="91" t="str">
        <f>E13&amp;F13&amp;G13</f>
        <v>2017年1月1日</v>
      </c>
      <c r="K36" s="33"/>
      <c r="L36" s="40"/>
      <c r="M36" s="40"/>
    </row>
    <row r="37" spans="2:16">
      <c r="C37" s="39"/>
      <c r="D37" s="31"/>
      <c r="E37" s="231"/>
      <c r="F37" s="229"/>
      <c r="G37" s="31"/>
      <c r="H37" s="31"/>
      <c r="I37" s="94"/>
      <c r="J37" s="95" t="str">
        <f>E16&amp;O16&amp;J16</f>
        <v>・</v>
      </c>
      <c r="K37" s="42"/>
      <c r="L37" s="43"/>
      <c r="M37" s="40"/>
    </row>
    <row r="38" spans="2:16">
      <c r="C38" s="39"/>
      <c r="D38" s="31"/>
      <c r="E38" s="109" t="s">
        <v>591</v>
      </c>
      <c r="F38" s="31"/>
      <c r="G38" s="31"/>
      <c r="H38" s="31"/>
      <c r="I38" s="109" t="s">
        <v>592</v>
      </c>
      <c r="J38" s="33"/>
      <c r="K38" s="33"/>
      <c r="L38" s="48"/>
      <c r="M38" s="40"/>
    </row>
    <row r="39" spans="2:16">
      <c r="C39" s="39"/>
      <c r="D39" s="31"/>
      <c r="E39" s="109" t="s">
        <v>590</v>
      </c>
      <c r="F39" s="31"/>
      <c r="G39" s="31"/>
      <c r="H39" s="31"/>
      <c r="I39" s="92" t="s">
        <v>897</v>
      </c>
      <c r="J39" s="33"/>
      <c r="K39" s="33"/>
      <c r="L39" s="31"/>
      <c r="M39" s="40"/>
    </row>
    <row r="40" spans="2:16">
      <c r="C40" s="39"/>
      <c r="D40" s="31"/>
      <c r="E40" s="109" t="s">
        <v>594</v>
      </c>
      <c r="F40" s="31"/>
      <c r="G40" s="31"/>
      <c r="H40" s="31"/>
      <c r="I40" s="110" t="s">
        <v>898</v>
      </c>
      <c r="J40" s="33"/>
      <c r="K40" s="33"/>
      <c r="L40" s="31"/>
      <c r="M40" s="40"/>
    </row>
    <row r="41" spans="2:16">
      <c r="C41" s="96"/>
      <c r="D41" s="97"/>
      <c r="E41" s="112" t="s">
        <v>894</v>
      </c>
      <c r="F41" s="41"/>
      <c r="G41" s="41"/>
      <c r="H41" s="41"/>
      <c r="I41" s="111" t="s">
        <v>593</v>
      </c>
      <c r="J41" s="42"/>
      <c r="K41" s="42"/>
      <c r="L41" s="41"/>
      <c r="M41" s="43"/>
    </row>
    <row r="42" spans="2:16" ht="8.25" customHeight="1">
      <c r="C42" s="129"/>
      <c r="D42" s="53"/>
      <c r="E42" s="109"/>
      <c r="F42" s="31"/>
      <c r="G42" s="31"/>
      <c r="H42" s="31"/>
      <c r="I42" s="110"/>
      <c r="J42" s="33"/>
      <c r="K42" s="33"/>
      <c r="L42" s="31"/>
      <c r="M42" s="31"/>
    </row>
    <row r="43" spans="2:16" ht="27.95" customHeight="1">
      <c r="B43" s="215" t="s">
        <v>927</v>
      </c>
      <c r="C43" s="215"/>
      <c r="D43" s="215"/>
      <c r="E43" s="215"/>
      <c r="F43" s="215"/>
      <c r="G43" s="215"/>
      <c r="H43" s="215"/>
      <c r="I43" s="215"/>
      <c r="J43" s="215"/>
      <c r="K43" s="215"/>
      <c r="L43" s="215"/>
      <c r="M43" s="215"/>
      <c r="N43" s="215"/>
      <c r="O43" s="215"/>
      <c r="P43" s="215"/>
    </row>
    <row r="44" spans="2:16" ht="25.5" customHeight="1">
      <c r="D44" s="123" t="s">
        <v>920</v>
      </c>
      <c r="K44" s="34"/>
      <c r="L44" s="197" t="s">
        <v>908</v>
      </c>
      <c r="M44" s="197"/>
      <c r="N44" s="198"/>
    </row>
    <row r="45" spans="2:16" s="26" customFormat="1" ht="45.75" customHeight="1">
      <c r="C45" s="29"/>
      <c r="D45" s="52" t="s">
        <v>579</v>
      </c>
      <c r="E45" s="260" t="s">
        <v>580</v>
      </c>
      <c r="F45" s="260"/>
      <c r="G45" s="260"/>
      <c r="H45" s="52" t="s">
        <v>888</v>
      </c>
      <c r="I45" s="52" t="s">
        <v>879</v>
      </c>
      <c r="J45" s="272" t="s">
        <v>904</v>
      </c>
      <c r="K45" s="273"/>
      <c r="L45" s="272" t="s">
        <v>889</v>
      </c>
      <c r="M45" s="273"/>
      <c r="N45" s="199" t="s">
        <v>878</v>
      </c>
      <c r="O45" s="199"/>
      <c r="P45" s="199"/>
    </row>
    <row r="46" spans="2:16" s="100" customFormat="1" ht="23.1" customHeight="1">
      <c r="C46" s="107">
        <v>1</v>
      </c>
      <c r="D46" s="108"/>
      <c r="E46" s="196"/>
      <c r="F46" s="196"/>
      <c r="G46" s="196"/>
      <c r="H46" s="88"/>
      <c r="I46" s="99">
        <v>0</v>
      </c>
      <c r="J46" s="274">
        <f>H46*I46</f>
        <v>0</v>
      </c>
      <c r="K46" s="275"/>
      <c r="L46" s="216" t="s">
        <v>886</v>
      </c>
      <c r="M46" s="217"/>
      <c r="N46" s="195" t="s">
        <v>0</v>
      </c>
      <c r="O46" s="195"/>
      <c r="P46" s="195"/>
    </row>
    <row r="47" spans="2:16" s="100" customFormat="1" ht="23.1" customHeight="1">
      <c r="C47" s="107">
        <v>2</v>
      </c>
      <c r="D47" s="108"/>
      <c r="E47" s="196"/>
      <c r="F47" s="196"/>
      <c r="G47" s="196"/>
      <c r="H47" s="88"/>
      <c r="I47" s="99">
        <v>0</v>
      </c>
      <c r="J47" s="274">
        <f t="shared" ref="J47:J65" si="0">H47*I47</f>
        <v>0</v>
      </c>
      <c r="K47" s="275"/>
      <c r="L47" s="216" t="s">
        <v>886</v>
      </c>
      <c r="M47" s="217"/>
      <c r="N47" s="195" t="s">
        <v>0</v>
      </c>
      <c r="O47" s="195"/>
      <c r="P47" s="195"/>
    </row>
    <row r="48" spans="2:16" s="100" customFormat="1" ht="23.1" customHeight="1">
      <c r="C48" s="107">
        <v>3</v>
      </c>
      <c r="D48" s="108"/>
      <c r="E48" s="196"/>
      <c r="F48" s="196"/>
      <c r="G48" s="196"/>
      <c r="H48" s="88"/>
      <c r="I48" s="99">
        <v>0</v>
      </c>
      <c r="J48" s="274">
        <f t="shared" si="0"/>
        <v>0</v>
      </c>
      <c r="K48" s="275"/>
      <c r="L48" s="216" t="s">
        <v>886</v>
      </c>
      <c r="M48" s="217"/>
      <c r="N48" s="195" t="s">
        <v>0</v>
      </c>
      <c r="O48" s="195"/>
      <c r="P48" s="195"/>
    </row>
    <row r="49" spans="3:16" s="100" customFormat="1" ht="23.1" customHeight="1">
      <c r="C49" s="107">
        <v>4</v>
      </c>
      <c r="D49" s="108"/>
      <c r="E49" s="196"/>
      <c r="F49" s="196"/>
      <c r="G49" s="196"/>
      <c r="H49" s="88"/>
      <c r="I49" s="99">
        <v>0</v>
      </c>
      <c r="J49" s="274">
        <f t="shared" si="0"/>
        <v>0</v>
      </c>
      <c r="K49" s="275"/>
      <c r="L49" s="216" t="s">
        <v>886</v>
      </c>
      <c r="M49" s="217"/>
      <c r="N49" s="195" t="s">
        <v>0</v>
      </c>
      <c r="O49" s="195"/>
      <c r="P49" s="195"/>
    </row>
    <row r="50" spans="3:16" s="100" customFormat="1" ht="23.1" customHeight="1">
      <c r="C50" s="107">
        <v>5</v>
      </c>
      <c r="D50" s="108"/>
      <c r="E50" s="196"/>
      <c r="F50" s="196"/>
      <c r="G50" s="196"/>
      <c r="H50" s="88"/>
      <c r="I50" s="99">
        <v>0</v>
      </c>
      <c r="J50" s="274">
        <f t="shared" si="0"/>
        <v>0</v>
      </c>
      <c r="K50" s="275"/>
      <c r="L50" s="216" t="s">
        <v>886</v>
      </c>
      <c r="M50" s="217"/>
      <c r="N50" s="195" t="s">
        <v>0</v>
      </c>
      <c r="O50" s="195"/>
      <c r="P50" s="195"/>
    </row>
    <row r="51" spans="3:16" s="100" customFormat="1" ht="23.1" customHeight="1">
      <c r="C51" s="107">
        <v>6</v>
      </c>
      <c r="D51" s="108"/>
      <c r="E51" s="196"/>
      <c r="F51" s="196"/>
      <c r="G51" s="196"/>
      <c r="H51" s="88"/>
      <c r="I51" s="99">
        <v>0</v>
      </c>
      <c r="J51" s="274">
        <f t="shared" si="0"/>
        <v>0</v>
      </c>
      <c r="K51" s="275"/>
      <c r="L51" s="216" t="s">
        <v>886</v>
      </c>
      <c r="M51" s="217"/>
      <c r="N51" s="195" t="s">
        <v>0</v>
      </c>
      <c r="O51" s="195"/>
      <c r="P51" s="195"/>
    </row>
    <row r="52" spans="3:16" s="100" customFormat="1" ht="23.1" customHeight="1">
      <c r="C52" s="107">
        <v>7</v>
      </c>
      <c r="D52" s="108"/>
      <c r="E52" s="196"/>
      <c r="F52" s="196"/>
      <c r="G52" s="196"/>
      <c r="H52" s="88"/>
      <c r="I52" s="99">
        <v>0</v>
      </c>
      <c r="J52" s="274">
        <f>H52*I52</f>
        <v>0</v>
      </c>
      <c r="K52" s="275"/>
      <c r="L52" s="216" t="s">
        <v>886</v>
      </c>
      <c r="M52" s="217"/>
      <c r="N52" s="195" t="s">
        <v>0</v>
      </c>
      <c r="O52" s="195"/>
      <c r="P52" s="195"/>
    </row>
    <row r="53" spans="3:16" s="100" customFormat="1" ht="23.1" customHeight="1">
      <c r="C53" s="107">
        <v>8</v>
      </c>
      <c r="D53" s="108"/>
      <c r="E53" s="196"/>
      <c r="F53" s="196"/>
      <c r="G53" s="196"/>
      <c r="H53" s="88"/>
      <c r="I53" s="99">
        <v>0</v>
      </c>
      <c r="J53" s="274">
        <f t="shared" si="0"/>
        <v>0</v>
      </c>
      <c r="K53" s="275"/>
      <c r="L53" s="216" t="s">
        <v>886</v>
      </c>
      <c r="M53" s="217"/>
      <c r="N53" s="195" t="s">
        <v>0</v>
      </c>
      <c r="O53" s="195"/>
      <c r="P53" s="195"/>
    </row>
    <row r="54" spans="3:16" s="100" customFormat="1" ht="23.1" customHeight="1">
      <c r="C54" s="107">
        <v>9</v>
      </c>
      <c r="D54" s="108"/>
      <c r="E54" s="196"/>
      <c r="F54" s="196"/>
      <c r="G54" s="196"/>
      <c r="H54" s="88"/>
      <c r="I54" s="99">
        <v>0</v>
      </c>
      <c r="J54" s="274">
        <f t="shared" si="0"/>
        <v>0</v>
      </c>
      <c r="K54" s="275"/>
      <c r="L54" s="216" t="s">
        <v>886</v>
      </c>
      <c r="M54" s="217"/>
      <c r="N54" s="195" t="s">
        <v>0</v>
      </c>
      <c r="O54" s="195"/>
      <c r="P54" s="195"/>
    </row>
    <row r="55" spans="3:16" s="100" customFormat="1" ht="23.1" customHeight="1">
      <c r="C55" s="107">
        <v>10</v>
      </c>
      <c r="D55" s="108"/>
      <c r="E55" s="196"/>
      <c r="F55" s="196"/>
      <c r="G55" s="196"/>
      <c r="H55" s="88"/>
      <c r="I55" s="99">
        <v>0</v>
      </c>
      <c r="J55" s="274">
        <f t="shared" si="0"/>
        <v>0</v>
      </c>
      <c r="K55" s="275"/>
      <c r="L55" s="216" t="s">
        <v>886</v>
      </c>
      <c r="M55" s="217"/>
      <c r="N55" s="195" t="s">
        <v>0</v>
      </c>
      <c r="O55" s="195"/>
      <c r="P55" s="195"/>
    </row>
    <row r="56" spans="3:16" s="100" customFormat="1" ht="23.1" customHeight="1">
      <c r="C56" s="107">
        <v>11</v>
      </c>
      <c r="D56" s="108"/>
      <c r="E56" s="196"/>
      <c r="F56" s="196"/>
      <c r="G56" s="196"/>
      <c r="H56" s="88"/>
      <c r="I56" s="99">
        <v>0</v>
      </c>
      <c r="J56" s="274">
        <f t="shared" si="0"/>
        <v>0</v>
      </c>
      <c r="K56" s="275"/>
      <c r="L56" s="216" t="s">
        <v>886</v>
      </c>
      <c r="M56" s="217"/>
      <c r="N56" s="195" t="s">
        <v>0</v>
      </c>
      <c r="O56" s="195"/>
      <c r="P56" s="195"/>
    </row>
    <row r="57" spans="3:16" s="100" customFormat="1" ht="23.1" customHeight="1">
      <c r="C57" s="107">
        <v>12</v>
      </c>
      <c r="D57" s="108"/>
      <c r="E57" s="196"/>
      <c r="F57" s="196"/>
      <c r="G57" s="196"/>
      <c r="H57" s="88"/>
      <c r="I57" s="99">
        <v>0</v>
      </c>
      <c r="J57" s="274">
        <f t="shared" si="0"/>
        <v>0</v>
      </c>
      <c r="K57" s="275"/>
      <c r="L57" s="216" t="s">
        <v>886</v>
      </c>
      <c r="M57" s="217"/>
      <c r="N57" s="195" t="s">
        <v>0</v>
      </c>
      <c r="O57" s="195"/>
      <c r="P57" s="195"/>
    </row>
    <row r="58" spans="3:16" s="100" customFormat="1" ht="23.1" customHeight="1">
      <c r="C58" s="107">
        <v>13</v>
      </c>
      <c r="D58" s="108"/>
      <c r="E58" s="196"/>
      <c r="F58" s="196"/>
      <c r="G58" s="196"/>
      <c r="H58" s="88"/>
      <c r="I58" s="99">
        <v>0</v>
      </c>
      <c r="J58" s="274">
        <f t="shared" si="0"/>
        <v>0</v>
      </c>
      <c r="K58" s="275"/>
      <c r="L58" s="216" t="s">
        <v>886</v>
      </c>
      <c r="M58" s="217"/>
      <c r="N58" s="195" t="s">
        <v>0</v>
      </c>
      <c r="O58" s="195"/>
      <c r="P58" s="195"/>
    </row>
    <row r="59" spans="3:16" s="100" customFormat="1" ht="23.1" customHeight="1">
      <c r="C59" s="107">
        <v>14</v>
      </c>
      <c r="D59" s="108"/>
      <c r="E59" s="196"/>
      <c r="F59" s="196"/>
      <c r="G59" s="196"/>
      <c r="H59" s="88"/>
      <c r="I59" s="99">
        <v>0</v>
      </c>
      <c r="J59" s="274">
        <f t="shared" si="0"/>
        <v>0</v>
      </c>
      <c r="K59" s="275"/>
      <c r="L59" s="216" t="s">
        <v>886</v>
      </c>
      <c r="M59" s="217"/>
      <c r="N59" s="195" t="s">
        <v>0</v>
      </c>
      <c r="O59" s="195"/>
      <c r="P59" s="195"/>
    </row>
    <row r="60" spans="3:16" s="100" customFormat="1" ht="23.1" customHeight="1">
      <c r="C60" s="107">
        <v>15</v>
      </c>
      <c r="D60" s="108"/>
      <c r="E60" s="196"/>
      <c r="F60" s="196"/>
      <c r="G60" s="196"/>
      <c r="H60" s="88"/>
      <c r="I60" s="99">
        <v>0</v>
      </c>
      <c r="J60" s="274">
        <f t="shared" si="0"/>
        <v>0</v>
      </c>
      <c r="K60" s="275"/>
      <c r="L60" s="216" t="s">
        <v>886</v>
      </c>
      <c r="M60" s="217"/>
      <c r="N60" s="195" t="s">
        <v>0</v>
      </c>
      <c r="O60" s="195"/>
      <c r="P60" s="195"/>
    </row>
    <row r="61" spans="3:16" s="100" customFormat="1" ht="23.1" customHeight="1">
      <c r="C61" s="107">
        <v>16</v>
      </c>
      <c r="D61" s="108"/>
      <c r="E61" s="196"/>
      <c r="F61" s="196"/>
      <c r="G61" s="196"/>
      <c r="H61" s="88"/>
      <c r="I61" s="99">
        <v>0</v>
      </c>
      <c r="J61" s="274">
        <f t="shared" si="0"/>
        <v>0</v>
      </c>
      <c r="K61" s="275"/>
      <c r="L61" s="216" t="s">
        <v>886</v>
      </c>
      <c r="M61" s="217"/>
      <c r="N61" s="195" t="s">
        <v>0</v>
      </c>
      <c r="O61" s="195"/>
      <c r="P61" s="195"/>
    </row>
    <row r="62" spans="3:16" s="100" customFormat="1" ht="23.1" customHeight="1">
      <c r="C62" s="107">
        <v>17</v>
      </c>
      <c r="D62" s="108"/>
      <c r="E62" s="196"/>
      <c r="F62" s="196"/>
      <c r="G62" s="196"/>
      <c r="H62" s="88"/>
      <c r="I62" s="99">
        <v>0</v>
      </c>
      <c r="J62" s="274">
        <f>H62*I62</f>
        <v>0</v>
      </c>
      <c r="K62" s="275"/>
      <c r="L62" s="216" t="s">
        <v>886</v>
      </c>
      <c r="M62" s="217"/>
      <c r="N62" s="195" t="s">
        <v>0</v>
      </c>
      <c r="O62" s="195"/>
      <c r="P62" s="195"/>
    </row>
    <row r="63" spans="3:16" s="100" customFormat="1" ht="23.1" customHeight="1">
      <c r="C63" s="107">
        <v>18</v>
      </c>
      <c r="D63" s="108"/>
      <c r="E63" s="196"/>
      <c r="F63" s="196"/>
      <c r="G63" s="196"/>
      <c r="H63" s="88"/>
      <c r="I63" s="99">
        <v>0</v>
      </c>
      <c r="J63" s="274">
        <f t="shared" si="0"/>
        <v>0</v>
      </c>
      <c r="K63" s="275"/>
      <c r="L63" s="216" t="s">
        <v>886</v>
      </c>
      <c r="M63" s="217"/>
      <c r="N63" s="195" t="s">
        <v>0</v>
      </c>
      <c r="O63" s="195"/>
      <c r="P63" s="195"/>
    </row>
    <row r="64" spans="3:16" s="100" customFormat="1" ht="23.1" customHeight="1">
      <c r="C64" s="107">
        <v>19</v>
      </c>
      <c r="D64" s="108"/>
      <c r="E64" s="196"/>
      <c r="F64" s="196"/>
      <c r="G64" s="196"/>
      <c r="H64" s="88"/>
      <c r="I64" s="99">
        <v>0</v>
      </c>
      <c r="J64" s="274">
        <f t="shared" si="0"/>
        <v>0</v>
      </c>
      <c r="K64" s="275"/>
      <c r="L64" s="216" t="s">
        <v>886</v>
      </c>
      <c r="M64" s="217"/>
      <c r="N64" s="195" t="s">
        <v>0</v>
      </c>
      <c r="O64" s="195"/>
      <c r="P64" s="195"/>
    </row>
    <row r="65" spans="1:16" s="100" customFormat="1" ht="23.1" customHeight="1">
      <c r="C65" s="107">
        <v>20</v>
      </c>
      <c r="D65" s="108"/>
      <c r="E65" s="196"/>
      <c r="F65" s="196"/>
      <c r="G65" s="196"/>
      <c r="H65" s="88"/>
      <c r="I65" s="99">
        <v>0</v>
      </c>
      <c r="J65" s="274">
        <f t="shared" si="0"/>
        <v>0</v>
      </c>
      <c r="K65" s="275"/>
      <c r="L65" s="216" t="s">
        <v>886</v>
      </c>
      <c r="M65" s="217"/>
      <c r="N65" s="195" t="s">
        <v>0</v>
      </c>
      <c r="O65" s="195"/>
      <c r="P65" s="195"/>
    </row>
    <row r="66" spans="1:16" s="1" customFormat="1" ht="30" customHeight="1">
      <c r="C66" s="127" t="s">
        <v>936</v>
      </c>
      <c r="D66" s="125"/>
      <c r="E66" s="126"/>
      <c r="F66" s="126"/>
      <c r="G66" s="126"/>
      <c r="I66" s="52" t="s">
        <v>912</v>
      </c>
      <c r="J66" s="294">
        <f>SUM(J46:J65)</f>
        <v>0</v>
      </c>
      <c r="K66" s="295"/>
      <c r="L66" s="49"/>
      <c r="M66" s="49"/>
      <c r="N66" s="50"/>
    </row>
    <row r="67" spans="1:16" s="1" customFormat="1" ht="30" customHeight="1">
      <c r="C67" s="290" t="s">
        <v>932</v>
      </c>
      <c r="D67" s="291"/>
      <c r="E67" s="292">
        <f>E6</f>
        <v>0</v>
      </c>
      <c r="F67" s="292"/>
      <c r="G67" s="293"/>
      <c r="I67" s="89" t="s">
        <v>887</v>
      </c>
      <c r="J67" s="218">
        <f>J66*0.08</f>
        <v>0</v>
      </c>
      <c r="K67" s="218"/>
      <c r="L67" s="49"/>
      <c r="M67" s="49"/>
      <c r="N67" s="50"/>
    </row>
    <row r="68" spans="1:16" s="1" customFormat="1" ht="30" customHeight="1">
      <c r="C68" s="290" t="s">
        <v>931</v>
      </c>
      <c r="D68" s="291"/>
      <c r="E68" s="101" t="str">
        <f>E13</f>
        <v>2017年</v>
      </c>
      <c r="F68" s="101" t="str">
        <f>F13</f>
        <v>1月</v>
      </c>
      <c r="G68" s="102" t="str">
        <f>G13</f>
        <v>1日</v>
      </c>
      <c r="I68" s="52" t="s">
        <v>899</v>
      </c>
      <c r="J68" s="236">
        <v>0</v>
      </c>
      <c r="K68" s="237"/>
      <c r="L68" s="238" t="s">
        <v>911</v>
      </c>
      <c r="M68" s="239"/>
      <c r="N68" s="239"/>
    </row>
    <row r="69" spans="1:16" ht="30" customHeight="1" thickBot="1">
      <c r="C69" s="209" t="s">
        <v>929</v>
      </c>
      <c r="D69" s="210"/>
      <c r="E69" s="103" t="s">
        <v>933</v>
      </c>
      <c r="F69" s="254">
        <f>E16</f>
        <v>0</v>
      </c>
      <c r="G69" s="256"/>
      <c r="H69" s="29" t="s">
        <v>930</v>
      </c>
      <c r="I69" s="98" t="s">
        <v>913</v>
      </c>
      <c r="J69" s="219">
        <f>J66+J67+J68</f>
        <v>0</v>
      </c>
      <c r="K69" s="220"/>
      <c r="L69" s="49"/>
      <c r="M69" s="49"/>
      <c r="N69" s="50"/>
    </row>
    <row r="70" spans="1:16" ht="30" customHeight="1">
      <c r="C70" s="213"/>
      <c r="D70" s="214"/>
      <c r="E70" s="103" t="s">
        <v>934</v>
      </c>
      <c r="F70" s="254">
        <f>J16</f>
        <v>0</v>
      </c>
      <c r="G70" s="256"/>
      <c r="H70" s="29" t="s">
        <v>930</v>
      </c>
      <c r="I70"/>
      <c r="J70"/>
      <c r="K70"/>
      <c r="L70" s="49"/>
      <c r="M70" s="49"/>
      <c r="N70" s="50"/>
    </row>
    <row r="71" spans="1:16" ht="11.25" customHeight="1">
      <c r="I71"/>
      <c r="J71"/>
      <c r="K71"/>
      <c r="L71" s="49"/>
      <c r="M71" s="49"/>
      <c r="N71" s="50"/>
    </row>
    <row r="72" spans="1:16">
      <c r="C72" s="90" t="s">
        <v>909</v>
      </c>
      <c r="I72"/>
      <c r="L72" s="32"/>
      <c r="M72" s="32"/>
    </row>
    <row r="73" spans="1:16">
      <c r="C73" s="90" t="s">
        <v>910</v>
      </c>
      <c r="I73"/>
      <c r="L73" s="32"/>
      <c r="M73" s="32"/>
    </row>
    <row r="74" spans="1:16">
      <c r="C74" s="90" t="s">
        <v>583</v>
      </c>
      <c r="L74" s="32"/>
      <c r="M74" s="32"/>
    </row>
    <row r="75" spans="1:16">
      <c r="C75" s="90" t="s">
        <v>584</v>
      </c>
      <c r="L75" s="32"/>
      <c r="M75" s="32"/>
    </row>
    <row r="76" spans="1:16">
      <c r="A76" s="26"/>
      <c r="C76" s="209" t="s">
        <v>914</v>
      </c>
      <c r="D76" s="210"/>
      <c r="E76" s="200"/>
      <c r="F76" s="201"/>
      <c r="G76" s="201"/>
      <c r="H76" s="201"/>
      <c r="I76" s="201"/>
      <c r="J76" s="201"/>
      <c r="K76" s="201"/>
      <c r="L76" s="201"/>
      <c r="M76" s="201"/>
      <c r="N76" s="201"/>
      <c r="O76" s="201"/>
      <c r="P76" s="202"/>
    </row>
    <row r="77" spans="1:16">
      <c r="A77" s="104"/>
      <c r="C77" s="211"/>
      <c r="D77" s="212"/>
      <c r="E77" s="203"/>
      <c r="F77" s="204"/>
      <c r="G77" s="204"/>
      <c r="H77" s="204"/>
      <c r="I77" s="204"/>
      <c r="J77" s="204"/>
      <c r="K77" s="204"/>
      <c r="L77" s="204"/>
      <c r="M77" s="204"/>
      <c r="N77" s="204"/>
      <c r="O77" s="204"/>
      <c r="P77" s="205"/>
    </row>
    <row r="78" spans="1:16">
      <c r="C78" s="213"/>
      <c r="D78" s="214"/>
      <c r="E78" s="206"/>
      <c r="F78" s="207"/>
      <c r="G78" s="207"/>
      <c r="H78" s="207"/>
      <c r="I78" s="207"/>
      <c r="J78" s="207"/>
      <c r="K78" s="207"/>
      <c r="L78" s="207"/>
      <c r="M78" s="207"/>
      <c r="N78" s="207"/>
      <c r="O78" s="207"/>
      <c r="P78" s="208"/>
    </row>
  </sheetData>
  <dataConsolidate/>
  <mergeCells count="146">
    <mergeCell ref="J53:K53"/>
    <mergeCell ref="C68:D68"/>
    <mergeCell ref="C69:D70"/>
    <mergeCell ref="C67:D67"/>
    <mergeCell ref="E67:G67"/>
    <mergeCell ref="F69:G69"/>
    <mergeCell ref="F70:G70"/>
    <mergeCell ref="L64:M64"/>
    <mergeCell ref="L65:M65"/>
    <mergeCell ref="J62:K62"/>
    <mergeCell ref="J63:K63"/>
    <mergeCell ref="J64:K64"/>
    <mergeCell ref="J66:K66"/>
    <mergeCell ref="L62:M62"/>
    <mergeCell ref="L63:M63"/>
    <mergeCell ref="C3:F3"/>
    <mergeCell ref="E62:G62"/>
    <mergeCell ref="E63:G63"/>
    <mergeCell ref="E64:G64"/>
    <mergeCell ref="E65:G65"/>
    <mergeCell ref="E56:G56"/>
    <mergeCell ref="E57:G57"/>
    <mergeCell ref="J65:K65"/>
    <mergeCell ref="C4:M4"/>
    <mergeCell ref="G15:H15"/>
    <mergeCell ref="G16:H16"/>
    <mergeCell ref="C16:D16"/>
    <mergeCell ref="C15:D15"/>
    <mergeCell ref="C14:M14"/>
    <mergeCell ref="C13:D13"/>
    <mergeCell ref="C19:D19"/>
    <mergeCell ref="J19:M19"/>
    <mergeCell ref="C17:D18"/>
    <mergeCell ref="E17:M17"/>
    <mergeCell ref="E18:M18"/>
    <mergeCell ref="J15:K15"/>
    <mergeCell ref="L15:M15"/>
    <mergeCell ref="J45:K45"/>
    <mergeCell ref="J46:K46"/>
    <mergeCell ref="J16:K16"/>
    <mergeCell ref="L16:M16"/>
    <mergeCell ref="E10:H10"/>
    <mergeCell ref="E12:H12"/>
    <mergeCell ref="L53:M53"/>
    <mergeCell ref="C21:D21"/>
    <mergeCell ref="E21:H21"/>
    <mergeCell ref="C23:D23"/>
    <mergeCell ref="E23:H23"/>
    <mergeCell ref="E45:G45"/>
    <mergeCell ref="E46:G46"/>
    <mergeCell ref="C29:M29"/>
    <mergeCell ref="E15:F15"/>
    <mergeCell ref="I21:N21"/>
    <mergeCell ref="E52:G52"/>
    <mergeCell ref="E16:F16"/>
    <mergeCell ref="E19:H19"/>
    <mergeCell ref="C27:M27"/>
    <mergeCell ref="C25:M25"/>
    <mergeCell ref="C26:M26"/>
    <mergeCell ref="L45:M45"/>
    <mergeCell ref="L46:M46"/>
    <mergeCell ref="L47:M47"/>
    <mergeCell ref="L48:M48"/>
    <mergeCell ref="J6:M6"/>
    <mergeCell ref="E7:M7"/>
    <mergeCell ref="E8:M8"/>
    <mergeCell ref="C7:D8"/>
    <mergeCell ref="J11:M11"/>
    <mergeCell ref="C6:D6"/>
    <mergeCell ref="C11:D11"/>
    <mergeCell ref="E6:H6"/>
    <mergeCell ref="C9:D9"/>
    <mergeCell ref="E9:H9"/>
    <mergeCell ref="J9:M9"/>
    <mergeCell ref="J69:K69"/>
    <mergeCell ref="I32:L35"/>
    <mergeCell ref="F34:F37"/>
    <mergeCell ref="E34:E37"/>
    <mergeCell ref="E32:F33"/>
    <mergeCell ref="J68:K68"/>
    <mergeCell ref="L68:N68"/>
    <mergeCell ref="E61:G61"/>
    <mergeCell ref="L54:M54"/>
    <mergeCell ref="L55:M55"/>
    <mergeCell ref="E58:G58"/>
    <mergeCell ref="E59:G59"/>
    <mergeCell ref="E60:G60"/>
    <mergeCell ref="E47:G47"/>
    <mergeCell ref="E48:G48"/>
    <mergeCell ref="E49:G49"/>
    <mergeCell ref="E50:G50"/>
    <mergeCell ref="E51:G51"/>
    <mergeCell ref="E54:G54"/>
    <mergeCell ref="L56:M56"/>
    <mergeCell ref="L57:M57"/>
    <mergeCell ref="L58:M58"/>
    <mergeCell ref="L59:M59"/>
    <mergeCell ref="L60:M60"/>
    <mergeCell ref="N65:P65"/>
    <mergeCell ref="E76:P78"/>
    <mergeCell ref="C76:D78"/>
    <mergeCell ref="B1:P1"/>
    <mergeCell ref="B43:P43"/>
    <mergeCell ref="N55:P55"/>
    <mergeCell ref="N56:P56"/>
    <mergeCell ref="N57:P57"/>
    <mergeCell ref="N58:P58"/>
    <mergeCell ref="N59:P59"/>
    <mergeCell ref="N60:P60"/>
    <mergeCell ref="N61:P61"/>
    <mergeCell ref="N62:P62"/>
    <mergeCell ref="N63:P63"/>
    <mergeCell ref="N46:P46"/>
    <mergeCell ref="N47:P47"/>
    <mergeCell ref="N48:P48"/>
    <mergeCell ref="N49:P49"/>
    <mergeCell ref="N50:P50"/>
    <mergeCell ref="L49:M49"/>
    <mergeCell ref="L50:M50"/>
    <mergeCell ref="L51:M51"/>
    <mergeCell ref="L52:M52"/>
    <mergeCell ref="J67:K67"/>
    <mergeCell ref="N51:P51"/>
    <mergeCell ref="N52:P52"/>
    <mergeCell ref="N53:P53"/>
    <mergeCell ref="N54:P54"/>
    <mergeCell ref="E55:G55"/>
    <mergeCell ref="L44:N44"/>
    <mergeCell ref="N45:P45"/>
    <mergeCell ref="E53:G53"/>
    <mergeCell ref="N64:P64"/>
    <mergeCell ref="L61:M61"/>
    <mergeCell ref="J56:K56"/>
    <mergeCell ref="J57:K57"/>
    <mergeCell ref="J58:K58"/>
    <mergeCell ref="J59:K59"/>
    <mergeCell ref="J60:K60"/>
    <mergeCell ref="J61:K61"/>
    <mergeCell ref="J54:K54"/>
    <mergeCell ref="J55:K55"/>
    <mergeCell ref="J47:K47"/>
    <mergeCell ref="J48:K48"/>
    <mergeCell ref="J49:K49"/>
    <mergeCell ref="J50:K50"/>
    <mergeCell ref="J51:K51"/>
    <mergeCell ref="J52:K52"/>
  </mergeCells>
  <phoneticPr fontId="4"/>
  <dataValidations count="10">
    <dataValidation type="list" allowBlank="1" showInputMessage="1" showErrorMessage="1" sqref="N46:N65">
      <formula1>"※ご選択ください※,熨斗,メッセージカード"</formula1>
    </dataValidation>
    <dataValidation type="list" allowBlank="1" showInputMessage="1" showErrorMessage="1" sqref="E11 E13 J23">
      <formula1>"2017年,2018年,2019年,2020年"</formula1>
    </dataValidation>
    <dataValidation type="list" allowBlank="1" showInputMessage="1" showErrorMessage="1" sqref="F11 F13 K23">
      <formula1>"1月,2月,3月,4月,5月,6月,7月,8月,9月,10月,11月,12月"</formula1>
    </dataValidation>
    <dataValidation type="list" allowBlank="1" showInputMessage="1" showErrorMessage="1" sqref="G11 G13 L23">
      <formula1>"1日,2日,3日,4日,5日,6日,7日,8日,9日,10日,11日,12日,13日,14日,15日,16日,17日,18日,19日,20日,21日,22日,23日,24日,25日,26日,27日,28日,29日,30日,31日"</formula1>
    </dataValidation>
    <dataValidation type="list" allowBlank="1" showInputMessage="1" showErrorMessage="1" sqref="M23">
      <formula1>"曜日,月,火,水,木,金,土,日"</formula1>
    </dataValidation>
    <dataValidation type="list" allowBlank="1" showInputMessage="1" showErrorMessage="1" sqref="H11">
      <formula1>"※時間選択,午前中,14-16時,16-18時,18-20時,19-21時"</formula1>
    </dataValidation>
    <dataValidation type="list" allowBlank="1" showInputMessage="1" showErrorMessage="1" sqref="E21:H21">
      <formula1>"※ご選択ください,銀行振込,代金引替,"</formula1>
    </dataValidation>
    <dataValidation type="list" allowBlank="1" showInputMessage="1" showErrorMessage="1" sqref="J11:M11">
      <formula1>"※ご選択ください,会場,ご依頼主様ご住所,その他"</formula1>
    </dataValidation>
    <dataValidation type="list" allowBlank="1" showInputMessage="1" showErrorMessage="1" sqref="H13">
      <formula1>"※曜日選択,(月),(火),(水),(木),(金),(土),(日)"</formula1>
    </dataValidation>
    <dataValidation type="list" allowBlank="1" showInputMessage="1" showErrorMessage="1" sqref="L46:M65">
      <formula1>"※ラッピング選択※,01:ブライズ,02:アンティークローズ,03:グレイスブルー,04:ディープレッド,05:ナチュラルリーフ,06:フラワー,07:カジュアル,08:モノクローム,09:ラグジュアリー,10:ジャパニズム,11:sakura,12:華ロマン"</formula1>
    </dataValidation>
  </dataValidations>
  <printOptions horizontalCentered="1"/>
  <pageMargins left="0.23622047244094491" right="0.23622047244094491" top="0.55118110236220474" bottom="0.59055118110236227" header="0.31496062992125984" footer="0.31496062992125984"/>
  <pageSetup paperSize="9" orientation="portrait" r:id="rId1"/>
  <headerFooter>
    <oddHeader>&amp;P / &amp;N ページ</oddHeader>
    <oddFooter>&amp;C&amp;A&amp;R&amp;F</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51"/>
  <sheetViews>
    <sheetView topLeftCell="A47" workbookViewId="0">
      <selection activeCell="C1" sqref="C1"/>
    </sheetView>
  </sheetViews>
  <sheetFormatPr defaultRowHeight="13.5"/>
  <cols>
    <col min="1" max="1" width="3.125" customWidth="1"/>
    <col min="2" max="2" width="19" style="10" customWidth="1"/>
    <col min="3" max="3" width="12.875" customWidth="1"/>
    <col min="5" max="5" width="16.25" customWidth="1"/>
  </cols>
  <sheetData>
    <row r="1" spans="2:5">
      <c r="B1" s="51" t="s">
        <v>595</v>
      </c>
      <c r="C1" s="55" t="s">
        <v>597</v>
      </c>
      <c r="E1" s="51" t="s">
        <v>595</v>
      </c>
    </row>
    <row r="2" spans="2:5">
      <c r="B2" s="25" t="s">
        <v>280</v>
      </c>
      <c r="C2" s="54"/>
      <c r="E2" s="18" t="s">
        <v>535</v>
      </c>
    </row>
    <row r="3" spans="2:5">
      <c r="B3" s="25" t="s">
        <v>585</v>
      </c>
      <c r="C3" s="54"/>
      <c r="E3" s="18" t="s">
        <v>537</v>
      </c>
    </row>
    <row r="4" spans="2:5">
      <c r="B4" s="25" t="s">
        <v>586</v>
      </c>
      <c r="C4" s="54"/>
      <c r="E4" s="18" t="s">
        <v>539</v>
      </c>
    </row>
    <row r="5" spans="2:5">
      <c r="B5" s="4" t="s">
        <v>1</v>
      </c>
      <c r="C5" s="54"/>
      <c r="E5" s="20" t="s">
        <v>541</v>
      </c>
    </row>
    <row r="6" spans="2:5">
      <c r="B6" s="4" t="s">
        <v>281</v>
      </c>
      <c r="C6" s="54"/>
      <c r="E6" s="20" t="s">
        <v>543</v>
      </c>
    </row>
    <row r="7" spans="2:5">
      <c r="B7" s="4" t="s">
        <v>2</v>
      </c>
      <c r="C7" s="54"/>
      <c r="E7" s="21" t="s">
        <v>545</v>
      </c>
    </row>
    <row r="8" spans="2:5">
      <c r="B8" s="4" t="s">
        <v>282</v>
      </c>
      <c r="C8" s="54"/>
      <c r="E8" s="21" t="s">
        <v>547</v>
      </c>
    </row>
    <row r="9" spans="2:5">
      <c r="B9" s="4" t="s">
        <v>3</v>
      </c>
      <c r="C9" s="54"/>
      <c r="E9" s="21" t="s">
        <v>549</v>
      </c>
    </row>
    <row r="10" spans="2:5">
      <c r="B10" s="4" t="s">
        <v>283</v>
      </c>
      <c r="C10" s="54"/>
      <c r="E10" s="18" t="s">
        <v>550</v>
      </c>
    </row>
    <row r="11" spans="2:5">
      <c r="B11" s="4" t="s">
        <v>4</v>
      </c>
      <c r="C11" s="54"/>
      <c r="E11" s="18" t="s">
        <v>551</v>
      </c>
    </row>
    <row r="12" spans="2:5">
      <c r="B12" s="4" t="s">
        <v>284</v>
      </c>
      <c r="C12" s="54"/>
      <c r="E12" s="18" t="s">
        <v>553</v>
      </c>
    </row>
    <row r="13" spans="2:5">
      <c r="B13" s="4" t="s">
        <v>5</v>
      </c>
      <c r="C13" s="54"/>
      <c r="E13" s="18" t="s">
        <v>555</v>
      </c>
    </row>
    <row r="14" spans="2:5">
      <c r="B14" s="4" t="s">
        <v>6</v>
      </c>
      <c r="C14" s="54"/>
      <c r="E14" s="18" t="s">
        <v>557</v>
      </c>
    </row>
    <row r="15" spans="2:5">
      <c r="B15" s="4" t="s">
        <v>285</v>
      </c>
      <c r="C15" s="54"/>
      <c r="E15" s="18" t="s">
        <v>559</v>
      </c>
    </row>
    <row r="16" spans="2:5">
      <c r="B16" s="4" t="s">
        <v>7</v>
      </c>
      <c r="C16" s="54"/>
      <c r="E16" s="18" t="s">
        <v>561</v>
      </c>
    </row>
    <row r="17" spans="2:5">
      <c r="B17" s="4" t="s">
        <v>8</v>
      </c>
      <c r="C17" s="54"/>
      <c r="E17" s="18" t="s">
        <v>424</v>
      </c>
    </row>
    <row r="18" spans="2:5">
      <c r="B18" s="4" t="s">
        <v>9</v>
      </c>
      <c r="C18" s="54"/>
      <c r="E18" s="18" t="s">
        <v>563</v>
      </c>
    </row>
    <row r="19" spans="2:5">
      <c r="B19" s="4" t="s">
        <v>286</v>
      </c>
      <c r="C19" s="54"/>
      <c r="E19" s="18" t="s">
        <v>565</v>
      </c>
    </row>
    <row r="20" spans="2:5">
      <c r="B20" s="4" t="s">
        <v>287</v>
      </c>
      <c r="C20" s="54"/>
      <c r="E20" s="18" t="s">
        <v>567</v>
      </c>
    </row>
    <row r="21" spans="2:5">
      <c r="B21" s="4" t="s">
        <v>10</v>
      </c>
      <c r="C21" s="54"/>
      <c r="E21" s="18" t="s">
        <v>569</v>
      </c>
    </row>
    <row r="22" spans="2:5">
      <c r="B22" s="4" t="s">
        <v>288</v>
      </c>
      <c r="C22" s="54"/>
      <c r="E22" s="18" t="s">
        <v>571</v>
      </c>
    </row>
    <row r="23" spans="2:5">
      <c r="B23" s="4" t="s">
        <v>11</v>
      </c>
      <c r="C23" s="54"/>
      <c r="E23" s="18" t="s">
        <v>572</v>
      </c>
    </row>
    <row r="24" spans="2:5">
      <c r="B24" s="4" t="s">
        <v>289</v>
      </c>
      <c r="C24" s="54"/>
      <c r="E24" s="18" t="s">
        <v>573</v>
      </c>
    </row>
    <row r="25" spans="2:5">
      <c r="B25" s="4" t="s">
        <v>12</v>
      </c>
      <c r="C25" s="54"/>
      <c r="E25" s="18" t="s">
        <v>574</v>
      </c>
    </row>
    <row r="26" spans="2:5">
      <c r="B26" s="4" t="s">
        <v>290</v>
      </c>
      <c r="C26" s="54"/>
      <c r="E26" s="18" t="s">
        <v>575</v>
      </c>
    </row>
    <row r="27" spans="2:5">
      <c r="B27" s="4" t="s">
        <v>291</v>
      </c>
      <c r="C27" s="54"/>
      <c r="E27" s="18" t="s">
        <v>576</v>
      </c>
    </row>
    <row r="28" spans="2:5">
      <c r="B28" s="4" t="s">
        <v>13</v>
      </c>
      <c r="C28" s="54"/>
      <c r="E28" s="21" t="s">
        <v>577</v>
      </c>
    </row>
    <row r="29" spans="2:5">
      <c r="B29" s="4" t="s">
        <v>292</v>
      </c>
      <c r="C29" s="54"/>
      <c r="E29" s="21" t="s">
        <v>432</v>
      </c>
    </row>
    <row r="30" spans="2:5">
      <c r="B30" s="4" t="s">
        <v>14</v>
      </c>
      <c r="C30" s="54"/>
      <c r="E30" s="21" t="s">
        <v>434</v>
      </c>
    </row>
    <row r="31" spans="2:5">
      <c r="B31" s="4" t="s">
        <v>293</v>
      </c>
      <c r="C31" s="54"/>
      <c r="E31" s="21" t="s">
        <v>436</v>
      </c>
    </row>
    <row r="32" spans="2:5">
      <c r="B32" s="4" t="s">
        <v>15</v>
      </c>
      <c r="C32" s="54"/>
      <c r="E32" s="21" t="s">
        <v>438</v>
      </c>
    </row>
    <row r="33" spans="2:5">
      <c r="B33" s="4" t="s">
        <v>294</v>
      </c>
      <c r="C33" s="54"/>
      <c r="E33" s="21" t="s">
        <v>440</v>
      </c>
    </row>
    <row r="34" spans="2:5">
      <c r="B34" s="4" t="s">
        <v>16</v>
      </c>
      <c r="C34" s="54"/>
      <c r="E34" s="21" t="s">
        <v>442</v>
      </c>
    </row>
    <row r="35" spans="2:5">
      <c r="B35" s="4" t="s">
        <v>295</v>
      </c>
      <c r="C35" s="54"/>
      <c r="E35" s="18" t="s">
        <v>444</v>
      </c>
    </row>
    <row r="36" spans="2:5">
      <c r="B36" s="4" t="s">
        <v>17</v>
      </c>
      <c r="C36" s="54"/>
      <c r="E36" s="18" t="s">
        <v>446</v>
      </c>
    </row>
    <row r="37" spans="2:5">
      <c r="B37" s="4" t="s">
        <v>18</v>
      </c>
      <c r="C37" s="54"/>
      <c r="E37" s="18" t="s">
        <v>448</v>
      </c>
    </row>
    <row r="38" spans="2:5">
      <c r="B38" s="4" t="s">
        <v>296</v>
      </c>
      <c r="C38" s="54"/>
      <c r="E38" s="18" t="s">
        <v>450</v>
      </c>
    </row>
    <row r="39" spans="2:5">
      <c r="B39" s="4" t="s">
        <v>298</v>
      </c>
      <c r="C39" s="54"/>
      <c r="E39" s="18" t="s">
        <v>452</v>
      </c>
    </row>
    <row r="40" spans="2:5">
      <c r="B40" s="4" t="s">
        <v>19</v>
      </c>
      <c r="C40" s="54"/>
      <c r="E40" s="21" t="s">
        <v>454</v>
      </c>
    </row>
    <row r="41" spans="2:5">
      <c r="B41" s="4" t="s">
        <v>20</v>
      </c>
      <c r="C41" s="54"/>
      <c r="E41" s="18" t="s">
        <v>456</v>
      </c>
    </row>
    <row r="42" spans="2:5">
      <c r="B42" s="4" t="s">
        <v>21</v>
      </c>
      <c r="C42" s="54"/>
      <c r="E42" s="18" t="s">
        <v>458</v>
      </c>
    </row>
    <row r="43" spans="2:5">
      <c r="B43" s="4" t="s">
        <v>299</v>
      </c>
      <c r="C43" s="54"/>
      <c r="E43" s="18" t="s">
        <v>460</v>
      </c>
    </row>
    <row r="44" spans="2:5">
      <c r="B44" s="4" t="s">
        <v>22</v>
      </c>
      <c r="C44" s="54"/>
      <c r="E44" s="18" t="s">
        <v>462</v>
      </c>
    </row>
    <row r="45" spans="2:5">
      <c r="B45" s="4" t="s">
        <v>23</v>
      </c>
      <c r="C45" s="54"/>
      <c r="E45" s="18" t="s">
        <v>464</v>
      </c>
    </row>
    <row r="46" spans="2:5">
      <c r="B46" s="4" t="s">
        <v>300</v>
      </c>
      <c r="C46" s="54"/>
      <c r="E46" s="18" t="s">
        <v>465</v>
      </c>
    </row>
    <row r="47" spans="2:5">
      <c r="B47" s="4" t="s">
        <v>25</v>
      </c>
      <c r="C47" s="54"/>
      <c r="E47" s="18" t="s">
        <v>467</v>
      </c>
    </row>
    <row r="48" spans="2:5">
      <c r="B48" s="4" t="s">
        <v>27</v>
      </c>
      <c r="C48" s="54"/>
      <c r="E48" s="18" t="s">
        <v>469</v>
      </c>
    </row>
    <row r="49" spans="2:5">
      <c r="B49" s="4" t="s">
        <v>301</v>
      </c>
      <c r="C49" s="54"/>
      <c r="E49" s="18" t="s">
        <v>471</v>
      </c>
    </row>
    <row r="50" spans="2:5">
      <c r="B50" s="4" t="s">
        <v>28</v>
      </c>
      <c r="C50" s="54"/>
      <c r="E50" s="18" t="s">
        <v>473</v>
      </c>
    </row>
    <row r="51" spans="2:5">
      <c r="B51" s="4" t="s">
        <v>302</v>
      </c>
      <c r="C51" s="54"/>
      <c r="E51" s="18" t="s">
        <v>475</v>
      </c>
    </row>
    <row r="52" spans="2:5">
      <c r="B52" s="4" t="s">
        <v>29</v>
      </c>
      <c r="C52" s="54"/>
      <c r="E52" s="18" t="s">
        <v>477</v>
      </c>
    </row>
    <row r="53" spans="2:5">
      <c r="B53" s="4" t="s">
        <v>30</v>
      </c>
      <c r="C53" s="54"/>
      <c r="E53" s="18" t="s">
        <v>479</v>
      </c>
    </row>
    <row r="54" spans="2:5">
      <c r="B54" s="4" t="s">
        <v>31</v>
      </c>
      <c r="C54" s="54"/>
      <c r="E54" s="20" t="s">
        <v>481</v>
      </c>
    </row>
    <row r="55" spans="2:5">
      <c r="B55" s="4" t="s">
        <v>303</v>
      </c>
      <c r="C55" s="54"/>
      <c r="E55" s="20" t="s">
        <v>483</v>
      </c>
    </row>
    <row r="56" spans="2:5">
      <c r="B56" s="4" t="s">
        <v>32</v>
      </c>
      <c r="C56" s="54"/>
      <c r="E56" s="20" t="s">
        <v>485</v>
      </c>
    </row>
    <row r="57" spans="2:5">
      <c r="B57" s="4" t="s">
        <v>304</v>
      </c>
      <c r="C57" s="54"/>
      <c r="E57" s="18" t="s">
        <v>487</v>
      </c>
    </row>
    <row r="58" spans="2:5">
      <c r="B58" s="4" t="s">
        <v>33</v>
      </c>
      <c r="C58" s="54"/>
      <c r="E58" s="18" t="s">
        <v>489</v>
      </c>
    </row>
    <row r="59" spans="2:5">
      <c r="B59" s="4" t="s">
        <v>34</v>
      </c>
      <c r="C59" s="54"/>
      <c r="E59" s="18" t="s">
        <v>491</v>
      </c>
    </row>
    <row r="60" spans="2:5">
      <c r="B60" s="4" t="s">
        <v>35</v>
      </c>
      <c r="C60" s="54"/>
      <c r="E60" s="20" t="s">
        <v>493</v>
      </c>
    </row>
    <row r="61" spans="2:5">
      <c r="B61" s="4" t="s">
        <v>307</v>
      </c>
      <c r="C61" s="54"/>
      <c r="E61" s="18" t="s">
        <v>495</v>
      </c>
    </row>
    <row r="62" spans="2:5">
      <c r="B62" s="4" t="s">
        <v>36</v>
      </c>
      <c r="C62" s="54"/>
      <c r="E62" s="18" t="s">
        <v>497</v>
      </c>
    </row>
    <row r="63" spans="2:5">
      <c r="B63" s="4" t="s">
        <v>37</v>
      </c>
      <c r="C63" s="54"/>
      <c r="E63" s="18" t="s">
        <v>499</v>
      </c>
    </row>
    <row r="64" spans="2:5">
      <c r="B64" s="4" t="s">
        <v>308</v>
      </c>
      <c r="C64" s="54"/>
      <c r="E64" s="18" t="s">
        <v>501</v>
      </c>
    </row>
    <row r="65" spans="2:5">
      <c r="B65" s="4" t="s">
        <v>38</v>
      </c>
      <c r="C65" s="54"/>
      <c r="E65" s="18" t="s">
        <v>503</v>
      </c>
    </row>
    <row r="66" spans="2:5">
      <c r="B66" s="4" t="s">
        <v>39</v>
      </c>
      <c r="C66" s="54"/>
      <c r="E66" s="18" t="s">
        <v>505</v>
      </c>
    </row>
    <row r="67" spans="2:5">
      <c r="B67" s="4" t="s">
        <v>310</v>
      </c>
      <c r="C67" s="54"/>
      <c r="E67" s="18" t="s">
        <v>507</v>
      </c>
    </row>
    <row r="68" spans="2:5">
      <c r="B68" s="4" t="s">
        <v>311</v>
      </c>
      <c r="C68" s="54"/>
      <c r="E68" s="18" t="s">
        <v>509</v>
      </c>
    </row>
    <row r="69" spans="2:5">
      <c r="B69" s="4" t="s">
        <v>40</v>
      </c>
      <c r="C69" s="54"/>
      <c r="E69" s="18" t="s">
        <v>511</v>
      </c>
    </row>
    <row r="70" spans="2:5">
      <c r="B70" s="4" t="s">
        <v>41</v>
      </c>
      <c r="C70" s="54"/>
      <c r="E70" s="18" t="s">
        <v>513</v>
      </c>
    </row>
    <row r="71" spans="2:5">
      <c r="B71" s="4" t="s">
        <v>42</v>
      </c>
      <c r="C71" s="54"/>
      <c r="E71" s="18" t="s">
        <v>515</v>
      </c>
    </row>
    <row r="72" spans="2:5">
      <c r="B72" s="4" t="s">
        <v>314</v>
      </c>
      <c r="C72" s="54"/>
      <c r="E72" s="18" t="s">
        <v>517</v>
      </c>
    </row>
    <row r="73" spans="2:5">
      <c r="B73" s="4" t="s">
        <v>43</v>
      </c>
      <c r="C73" s="54"/>
      <c r="E73" s="18" t="s">
        <v>519</v>
      </c>
    </row>
    <row r="74" spans="2:5">
      <c r="B74" s="4" t="s">
        <v>44</v>
      </c>
      <c r="C74" s="54"/>
      <c r="E74" s="18" t="s">
        <v>521</v>
      </c>
    </row>
    <row r="75" spans="2:5">
      <c r="B75" s="4" t="s">
        <v>315</v>
      </c>
      <c r="C75" s="54"/>
      <c r="E75" s="18" t="s">
        <v>523</v>
      </c>
    </row>
    <row r="76" spans="2:5">
      <c r="B76" s="4" t="s">
        <v>45</v>
      </c>
      <c r="C76" s="54"/>
      <c r="E76" s="3" t="s">
        <v>525</v>
      </c>
    </row>
    <row r="77" spans="2:5">
      <c r="B77" s="4" t="s">
        <v>316</v>
      </c>
      <c r="C77" s="54"/>
      <c r="E77" s="3" t="s">
        <v>527</v>
      </c>
    </row>
    <row r="78" spans="2:5">
      <c r="B78" s="4" t="s">
        <v>47</v>
      </c>
      <c r="C78" s="54"/>
      <c r="E78" s="3" t="s">
        <v>529</v>
      </c>
    </row>
    <row r="79" spans="2:5">
      <c r="B79" s="4" t="s">
        <v>48</v>
      </c>
      <c r="C79" s="54"/>
      <c r="E79" s="3" t="s">
        <v>531</v>
      </c>
    </row>
    <row r="80" spans="2:5">
      <c r="B80" s="4" t="s">
        <v>317</v>
      </c>
      <c r="C80" s="54"/>
      <c r="E80" s="3" t="s">
        <v>533</v>
      </c>
    </row>
    <row r="81" spans="2:3">
      <c r="B81" s="4" t="s">
        <v>50</v>
      </c>
      <c r="C81" s="54"/>
    </row>
    <row r="82" spans="2:3">
      <c r="B82" s="4" t="s">
        <v>318</v>
      </c>
      <c r="C82" s="54"/>
    </row>
    <row r="83" spans="2:3">
      <c r="B83" s="4" t="s">
        <v>51</v>
      </c>
      <c r="C83" s="54"/>
    </row>
    <row r="84" spans="2:3">
      <c r="B84" s="4" t="s">
        <v>319</v>
      </c>
      <c r="C84" s="54"/>
    </row>
    <row r="85" spans="2:3">
      <c r="B85" s="4" t="s">
        <v>52</v>
      </c>
      <c r="C85" s="54"/>
    </row>
    <row r="86" spans="2:3">
      <c r="B86" s="4" t="s">
        <v>53</v>
      </c>
      <c r="C86" s="54"/>
    </row>
    <row r="87" spans="2:3">
      <c r="B87" s="4" t="s">
        <v>54</v>
      </c>
      <c r="C87" s="54"/>
    </row>
    <row r="88" spans="2:3">
      <c r="B88" s="4" t="s">
        <v>320</v>
      </c>
      <c r="C88" s="54"/>
    </row>
    <row r="89" spans="2:3">
      <c r="B89" s="4" t="s">
        <v>55</v>
      </c>
      <c r="C89" s="54"/>
    </row>
    <row r="90" spans="2:3">
      <c r="B90" s="4" t="s">
        <v>321</v>
      </c>
      <c r="C90" s="54"/>
    </row>
    <row r="91" spans="2:3">
      <c r="B91" s="4" t="s">
        <v>56</v>
      </c>
      <c r="C91" s="54"/>
    </row>
    <row r="92" spans="2:3">
      <c r="B92" s="4" t="s">
        <v>57</v>
      </c>
      <c r="C92" s="54"/>
    </row>
    <row r="93" spans="2:3">
      <c r="B93" s="4" t="s">
        <v>322</v>
      </c>
      <c r="C93" s="54"/>
    </row>
    <row r="94" spans="2:3">
      <c r="B94" s="4" t="s">
        <v>58</v>
      </c>
      <c r="C94" s="54"/>
    </row>
    <row r="95" spans="2:3">
      <c r="B95" s="4" t="s">
        <v>59</v>
      </c>
      <c r="C95" s="54"/>
    </row>
    <row r="96" spans="2:3">
      <c r="B96" s="4" t="s">
        <v>323</v>
      </c>
      <c r="C96" s="54"/>
    </row>
    <row r="97" spans="2:3">
      <c r="B97" s="4" t="s">
        <v>60</v>
      </c>
      <c r="C97" s="54"/>
    </row>
    <row r="98" spans="2:3">
      <c r="B98" s="4" t="s">
        <v>61</v>
      </c>
      <c r="C98" s="54"/>
    </row>
    <row r="99" spans="2:3">
      <c r="B99" s="4" t="s">
        <v>324</v>
      </c>
      <c r="C99" s="54"/>
    </row>
    <row r="100" spans="2:3">
      <c r="B100" s="4" t="s">
        <v>62</v>
      </c>
      <c r="C100" s="54"/>
    </row>
    <row r="101" spans="2:3">
      <c r="B101" s="4" t="s">
        <v>63</v>
      </c>
      <c r="C101" s="54"/>
    </row>
    <row r="102" spans="2:3">
      <c r="B102" s="4" t="s">
        <v>325</v>
      </c>
      <c r="C102" s="54"/>
    </row>
    <row r="103" spans="2:3">
      <c r="B103" s="4" t="s">
        <v>64</v>
      </c>
      <c r="C103" s="54"/>
    </row>
    <row r="104" spans="2:3">
      <c r="B104" s="4" t="s">
        <v>65</v>
      </c>
      <c r="C104" s="54"/>
    </row>
    <row r="105" spans="2:3">
      <c r="B105" s="4" t="s">
        <v>66</v>
      </c>
      <c r="C105" s="54"/>
    </row>
    <row r="106" spans="2:3">
      <c r="B106" s="4" t="s">
        <v>326</v>
      </c>
      <c r="C106" s="54"/>
    </row>
    <row r="107" spans="2:3">
      <c r="B107" s="4" t="s">
        <v>68</v>
      </c>
      <c r="C107" s="54"/>
    </row>
    <row r="108" spans="2:3">
      <c r="B108" s="4" t="s">
        <v>69</v>
      </c>
      <c r="C108" s="54"/>
    </row>
    <row r="109" spans="2:3">
      <c r="B109" s="4" t="s">
        <v>70</v>
      </c>
      <c r="C109" s="54"/>
    </row>
    <row r="110" spans="2:3">
      <c r="B110" s="4" t="s">
        <v>71</v>
      </c>
      <c r="C110" s="54"/>
    </row>
    <row r="111" spans="2:3">
      <c r="B111" s="4" t="s">
        <v>72</v>
      </c>
      <c r="C111" s="54"/>
    </row>
    <row r="112" spans="2:3">
      <c r="B112" s="4" t="s">
        <v>73</v>
      </c>
      <c r="C112" s="54"/>
    </row>
    <row r="113" spans="2:3">
      <c r="B113" s="4" t="s">
        <v>74</v>
      </c>
      <c r="C113" s="54"/>
    </row>
    <row r="114" spans="2:3">
      <c r="B114" s="4" t="s">
        <v>328</v>
      </c>
      <c r="C114" s="54"/>
    </row>
    <row r="115" spans="2:3">
      <c r="B115" s="4" t="s">
        <v>75</v>
      </c>
      <c r="C115" s="54"/>
    </row>
    <row r="116" spans="2:3">
      <c r="B116" s="4" t="s">
        <v>76</v>
      </c>
      <c r="C116" s="54"/>
    </row>
    <row r="117" spans="2:3">
      <c r="B117" s="4" t="s">
        <v>77</v>
      </c>
      <c r="C117" s="54"/>
    </row>
    <row r="118" spans="2:3">
      <c r="B118" s="4" t="s">
        <v>78</v>
      </c>
      <c r="C118" s="54"/>
    </row>
    <row r="119" spans="2:3">
      <c r="B119" s="4" t="s">
        <v>79</v>
      </c>
      <c r="C119" s="54"/>
    </row>
    <row r="120" spans="2:3">
      <c r="B120" s="4" t="s">
        <v>80</v>
      </c>
      <c r="C120" s="54"/>
    </row>
    <row r="121" spans="2:3">
      <c r="B121" s="4" t="s">
        <v>81</v>
      </c>
      <c r="C121" s="54"/>
    </row>
    <row r="122" spans="2:3">
      <c r="B122" s="4" t="s">
        <v>82</v>
      </c>
      <c r="C122" s="54"/>
    </row>
    <row r="123" spans="2:3">
      <c r="B123" s="4" t="s">
        <v>83</v>
      </c>
      <c r="C123" s="54"/>
    </row>
    <row r="124" spans="2:3">
      <c r="B124" s="4" t="s">
        <v>329</v>
      </c>
      <c r="C124" s="54"/>
    </row>
    <row r="125" spans="2:3">
      <c r="B125" s="4" t="s">
        <v>84</v>
      </c>
      <c r="C125" s="54"/>
    </row>
    <row r="126" spans="2:3">
      <c r="B126" s="4" t="s">
        <v>85</v>
      </c>
      <c r="C126" s="54"/>
    </row>
    <row r="127" spans="2:3">
      <c r="B127" s="4" t="s">
        <v>332</v>
      </c>
      <c r="C127" s="54"/>
    </row>
    <row r="128" spans="2:3">
      <c r="B128" s="4" t="s">
        <v>86</v>
      </c>
      <c r="C128" s="54"/>
    </row>
    <row r="129" spans="2:3">
      <c r="B129" s="4" t="s">
        <v>87</v>
      </c>
      <c r="C129" s="54"/>
    </row>
    <row r="130" spans="2:3">
      <c r="B130" s="4" t="s">
        <v>88</v>
      </c>
      <c r="C130" s="54"/>
    </row>
    <row r="131" spans="2:3">
      <c r="B131" s="4" t="s">
        <v>334</v>
      </c>
      <c r="C131" s="54"/>
    </row>
    <row r="132" spans="2:3">
      <c r="B132" s="4" t="s">
        <v>89</v>
      </c>
      <c r="C132" s="54"/>
    </row>
    <row r="133" spans="2:3">
      <c r="B133" s="4" t="s">
        <v>335</v>
      </c>
      <c r="C133" s="54"/>
    </row>
    <row r="134" spans="2:3">
      <c r="B134" s="4" t="s">
        <v>90</v>
      </c>
      <c r="C134" s="54"/>
    </row>
    <row r="135" spans="2:3">
      <c r="B135" s="4" t="s">
        <v>92</v>
      </c>
      <c r="C135" s="54"/>
    </row>
    <row r="136" spans="2:3">
      <c r="B136" s="4" t="s">
        <v>93</v>
      </c>
      <c r="C136" s="54"/>
    </row>
    <row r="137" spans="2:3">
      <c r="B137" s="4" t="s">
        <v>336</v>
      </c>
      <c r="C137" s="54"/>
    </row>
    <row r="138" spans="2:3">
      <c r="B138" s="4" t="s">
        <v>94</v>
      </c>
      <c r="C138" s="54"/>
    </row>
    <row r="139" spans="2:3">
      <c r="B139" s="4" t="s">
        <v>95</v>
      </c>
      <c r="C139" s="54"/>
    </row>
    <row r="140" spans="2:3">
      <c r="B140" s="4" t="s">
        <v>97</v>
      </c>
      <c r="C140" s="54"/>
    </row>
    <row r="141" spans="2:3">
      <c r="B141" s="4" t="s">
        <v>337</v>
      </c>
      <c r="C141" s="54"/>
    </row>
    <row r="142" spans="2:3">
      <c r="B142" s="4" t="s">
        <v>99</v>
      </c>
      <c r="C142" s="54"/>
    </row>
    <row r="143" spans="2:3">
      <c r="B143" s="4" t="s">
        <v>100</v>
      </c>
      <c r="C143" s="54"/>
    </row>
    <row r="144" spans="2:3">
      <c r="B144" s="4" t="s">
        <v>101</v>
      </c>
      <c r="C144" s="54"/>
    </row>
    <row r="145" spans="2:3">
      <c r="B145" s="4" t="s">
        <v>102</v>
      </c>
      <c r="C145" s="54"/>
    </row>
    <row r="146" spans="2:3">
      <c r="B146" s="4" t="s">
        <v>338</v>
      </c>
      <c r="C146" s="54"/>
    </row>
    <row r="147" spans="2:3">
      <c r="B147" s="4" t="s">
        <v>103</v>
      </c>
      <c r="C147" s="54"/>
    </row>
    <row r="148" spans="2:3">
      <c r="B148" s="4" t="s">
        <v>104</v>
      </c>
      <c r="C148" s="54"/>
    </row>
    <row r="149" spans="2:3">
      <c r="B149" s="4" t="s">
        <v>339</v>
      </c>
      <c r="C149" s="54"/>
    </row>
    <row r="150" spans="2:3">
      <c r="B150" s="4" t="s">
        <v>105</v>
      </c>
      <c r="C150" s="54"/>
    </row>
    <row r="151" spans="2:3">
      <c r="B151" s="4" t="s">
        <v>106</v>
      </c>
      <c r="C151" s="54"/>
    </row>
    <row r="152" spans="2:3">
      <c r="B152" s="4" t="s">
        <v>107</v>
      </c>
      <c r="C152" s="54"/>
    </row>
    <row r="153" spans="2:3">
      <c r="B153" s="4" t="s">
        <v>342</v>
      </c>
      <c r="C153" s="54"/>
    </row>
    <row r="154" spans="2:3">
      <c r="B154" s="4" t="s">
        <v>108</v>
      </c>
      <c r="C154" s="54"/>
    </row>
    <row r="155" spans="2:3">
      <c r="B155" s="4" t="s">
        <v>109</v>
      </c>
      <c r="C155" s="54"/>
    </row>
    <row r="156" spans="2:3">
      <c r="B156" s="4" t="s">
        <v>110</v>
      </c>
      <c r="C156" s="54"/>
    </row>
    <row r="157" spans="2:3">
      <c r="B157" s="4" t="s">
        <v>343</v>
      </c>
      <c r="C157" s="54"/>
    </row>
    <row r="158" spans="2:3">
      <c r="B158" s="4" t="s">
        <v>111</v>
      </c>
      <c r="C158" s="54"/>
    </row>
    <row r="159" spans="2:3">
      <c r="B159" s="4" t="s">
        <v>113</v>
      </c>
      <c r="C159" s="54"/>
    </row>
    <row r="160" spans="2:3">
      <c r="B160" s="4" t="s">
        <v>344</v>
      </c>
      <c r="C160" s="54"/>
    </row>
    <row r="161" spans="2:3">
      <c r="B161" s="4" t="s">
        <v>114</v>
      </c>
      <c r="C161" s="54"/>
    </row>
    <row r="162" spans="2:3">
      <c r="B162" s="4" t="s">
        <v>115</v>
      </c>
      <c r="C162" s="54"/>
    </row>
    <row r="163" spans="2:3">
      <c r="B163" s="4" t="s">
        <v>116</v>
      </c>
      <c r="C163" s="54"/>
    </row>
    <row r="164" spans="2:3">
      <c r="B164" s="4" t="s">
        <v>117</v>
      </c>
      <c r="C164" s="54"/>
    </row>
    <row r="165" spans="2:3">
      <c r="B165" s="4" t="s">
        <v>118</v>
      </c>
      <c r="C165" s="54"/>
    </row>
    <row r="166" spans="2:3">
      <c r="B166" s="4" t="s">
        <v>345</v>
      </c>
      <c r="C166" s="54"/>
    </row>
    <row r="167" spans="2:3">
      <c r="B167" s="4" t="s">
        <v>119</v>
      </c>
      <c r="C167" s="54"/>
    </row>
    <row r="168" spans="2:3">
      <c r="B168" s="4" t="s">
        <v>120</v>
      </c>
      <c r="C168" s="54"/>
    </row>
    <row r="169" spans="2:3">
      <c r="B169" s="4" t="s">
        <v>121</v>
      </c>
      <c r="C169" s="54"/>
    </row>
    <row r="170" spans="2:3">
      <c r="B170" s="4" t="s">
        <v>346</v>
      </c>
      <c r="C170" s="54"/>
    </row>
    <row r="171" spans="2:3">
      <c r="B171" s="4" t="s">
        <v>347</v>
      </c>
      <c r="C171" s="54"/>
    </row>
    <row r="172" spans="2:3">
      <c r="B172" s="4" t="s">
        <v>348</v>
      </c>
      <c r="C172" s="54"/>
    </row>
    <row r="173" spans="2:3">
      <c r="B173" s="4" t="s">
        <v>124</v>
      </c>
      <c r="C173" s="54"/>
    </row>
    <row r="174" spans="2:3">
      <c r="B174" s="4" t="s">
        <v>125</v>
      </c>
      <c r="C174" s="54"/>
    </row>
    <row r="175" spans="2:3">
      <c r="B175" s="4" t="s">
        <v>350</v>
      </c>
      <c r="C175" s="54"/>
    </row>
    <row r="176" spans="2:3">
      <c r="B176" s="4" t="s">
        <v>127</v>
      </c>
      <c r="C176" s="54"/>
    </row>
    <row r="177" spans="2:3">
      <c r="B177" s="4" t="s">
        <v>128</v>
      </c>
      <c r="C177" s="54"/>
    </row>
    <row r="178" spans="2:3">
      <c r="B178" s="4" t="s">
        <v>351</v>
      </c>
      <c r="C178" s="54"/>
    </row>
    <row r="179" spans="2:3">
      <c r="B179" s="4" t="s">
        <v>129</v>
      </c>
      <c r="C179" s="54"/>
    </row>
    <row r="180" spans="2:3">
      <c r="B180" s="4" t="s">
        <v>131</v>
      </c>
      <c r="C180" s="54"/>
    </row>
    <row r="181" spans="2:3">
      <c r="B181" s="4" t="s">
        <v>132</v>
      </c>
      <c r="C181" s="54"/>
    </row>
    <row r="182" spans="2:3">
      <c r="B182" s="4" t="s">
        <v>352</v>
      </c>
      <c r="C182" s="54"/>
    </row>
    <row r="183" spans="2:3">
      <c r="B183" s="4" t="s">
        <v>133</v>
      </c>
      <c r="C183" s="54"/>
    </row>
    <row r="184" spans="2:3">
      <c r="B184" s="4" t="s">
        <v>134</v>
      </c>
      <c r="C184" s="54"/>
    </row>
    <row r="185" spans="2:3">
      <c r="B185" s="4" t="s">
        <v>135</v>
      </c>
      <c r="C185" s="54"/>
    </row>
    <row r="186" spans="2:3">
      <c r="B186" s="4" t="s">
        <v>136</v>
      </c>
      <c r="C186" s="54"/>
    </row>
    <row r="187" spans="2:3">
      <c r="B187" s="4" t="s">
        <v>137</v>
      </c>
      <c r="C187" s="54"/>
    </row>
    <row r="188" spans="2:3">
      <c r="B188" s="4" t="s">
        <v>353</v>
      </c>
      <c r="C188" s="54"/>
    </row>
    <row r="189" spans="2:3">
      <c r="B189" s="4" t="s">
        <v>354</v>
      </c>
      <c r="C189" s="54"/>
    </row>
    <row r="190" spans="2:3">
      <c r="B190" s="4" t="s">
        <v>139</v>
      </c>
      <c r="C190" s="54"/>
    </row>
    <row r="191" spans="2:3">
      <c r="B191" s="4" t="s">
        <v>140</v>
      </c>
      <c r="C191" s="54"/>
    </row>
    <row r="192" spans="2:3">
      <c r="B192" s="4" t="s">
        <v>141</v>
      </c>
      <c r="C192" s="54"/>
    </row>
    <row r="193" spans="2:3">
      <c r="B193" s="4" t="s">
        <v>355</v>
      </c>
      <c r="C193" s="54"/>
    </row>
    <row r="194" spans="2:3">
      <c r="B194" s="4" t="s">
        <v>356</v>
      </c>
      <c r="C194" s="54"/>
    </row>
    <row r="195" spans="2:3">
      <c r="B195" s="4" t="s">
        <v>143</v>
      </c>
      <c r="C195" s="54"/>
    </row>
    <row r="196" spans="2:3">
      <c r="B196" s="4" t="s">
        <v>357</v>
      </c>
      <c r="C196" s="54"/>
    </row>
    <row r="197" spans="2:3">
      <c r="B197" s="4" t="s">
        <v>144</v>
      </c>
      <c r="C197" s="54"/>
    </row>
    <row r="198" spans="2:3">
      <c r="B198" s="4" t="s">
        <v>145</v>
      </c>
      <c r="C198" s="54"/>
    </row>
    <row r="199" spans="2:3">
      <c r="B199" s="4" t="s">
        <v>146</v>
      </c>
      <c r="C199" s="54"/>
    </row>
    <row r="200" spans="2:3">
      <c r="B200" s="4" t="s">
        <v>358</v>
      </c>
      <c r="C200" s="54"/>
    </row>
    <row r="201" spans="2:3">
      <c r="B201" s="4" t="s">
        <v>148</v>
      </c>
      <c r="C201" s="54"/>
    </row>
    <row r="202" spans="2:3">
      <c r="B202" s="4" t="s">
        <v>149</v>
      </c>
      <c r="C202" s="54"/>
    </row>
    <row r="203" spans="2:3">
      <c r="B203" s="4" t="s">
        <v>359</v>
      </c>
      <c r="C203" s="54"/>
    </row>
    <row r="204" spans="2:3">
      <c r="B204" s="4" t="s">
        <v>150</v>
      </c>
      <c r="C204" s="54"/>
    </row>
    <row r="205" spans="2:3">
      <c r="B205" s="4" t="s">
        <v>151</v>
      </c>
      <c r="C205" s="54"/>
    </row>
    <row r="206" spans="2:3">
      <c r="B206" s="4" t="s">
        <v>153</v>
      </c>
      <c r="C206" s="54"/>
    </row>
    <row r="207" spans="2:3">
      <c r="B207" s="4" t="s">
        <v>360</v>
      </c>
      <c r="C207" s="54"/>
    </row>
    <row r="208" spans="2:3">
      <c r="B208" s="4" t="s">
        <v>156</v>
      </c>
      <c r="C208" s="54"/>
    </row>
    <row r="209" spans="2:3">
      <c r="B209" s="4" t="s">
        <v>361</v>
      </c>
      <c r="C209" s="54"/>
    </row>
    <row r="210" spans="2:3">
      <c r="B210" s="4" t="s">
        <v>157</v>
      </c>
      <c r="C210" s="54"/>
    </row>
    <row r="211" spans="2:3">
      <c r="B211" s="4" t="s">
        <v>362</v>
      </c>
      <c r="C211" s="54"/>
    </row>
    <row r="212" spans="2:3">
      <c r="B212" s="4" t="s">
        <v>158</v>
      </c>
      <c r="C212" s="54"/>
    </row>
    <row r="213" spans="2:3">
      <c r="B213" s="4" t="s">
        <v>159</v>
      </c>
      <c r="C213" s="54"/>
    </row>
    <row r="214" spans="2:3">
      <c r="B214" s="4" t="s">
        <v>363</v>
      </c>
      <c r="C214" s="54"/>
    </row>
    <row r="215" spans="2:3">
      <c r="B215" s="4" t="s">
        <v>161</v>
      </c>
      <c r="C215" s="54"/>
    </row>
    <row r="216" spans="2:3">
      <c r="B216" s="4" t="s">
        <v>162</v>
      </c>
      <c r="C216" s="54"/>
    </row>
    <row r="217" spans="2:3">
      <c r="B217" s="4" t="s">
        <v>163</v>
      </c>
      <c r="C217" s="54"/>
    </row>
    <row r="218" spans="2:3">
      <c r="B218" s="4" t="s">
        <v>364</v>
      </c>
      <c r="C218" s="54"/>
    </row>
    <row r="219" spans="2:3">
      <c r="B219" s="4" t="s">
        <v>165</v>
      </c>
      <c r="C219" s="54"/>
    </row>
    <row r="220" spans="2:3">
      <c r="B220" s="4" t="s">
        <v>365</v>
      </c>
      <c r="C220" s="54"/>
    </row>
    <row r="221" spans="2:3">
      <c r="B221" s="4" t="s">
        <v>166</v>
      </c>
      <c r="C221" s="54"/>
    </row>
    <row r="222" spans="2:3">
      <c r="B222" s="4" t="s">
        <v>167</v>
      </c>
      <c r="C222" s="54"/>
    </row>
    <row r="223" spans="2:3">
      <c r="B223" s="4" t="s">
        <v>168</v>
      </c>
      <c r="C223" s="54"/>
    </row>
    <row r="224" spans="2:3">
      <c r="B224" s="4" t="s">
        <v>169</v>
      </c>
      <c r="C224" s="54"/>
    </row>
    <row r="225" spans="2:3">
      <c r="B225" s="4" t="s">
        <v>366</v>
      </c>
      <c r="C225" s="54"/>
    </row>
    <row r="226" spans="2:3">
      <c r="B226" s="4" t="s">
        <v>170</v>
      </c>
      <c r="C226" s="54"/>
    </row>
    <row r="227" spans="2:3">
      <c r="B227" s="4" t="s">
        <v>171</v>
      </c>
      <c r="C227" s="54"/>
    </row>
    <row r="228" spans="2:3">
      <c r="B228" s="4" t="s">
        <v>172</v>
      </c>
      <c r="C228" s="54"/>
    </row>
    <row r="229" spans="2:3">
      <c r="B229" s="4" t="s">
        <v>173</v>
      </c>
      <c r="C229" s="54"/>
    </row>
    <row r="230" spans="2:3">
      <c r="B230" s="4" t="s">
        <v>368</v>
      </c>
      <c r="C230" s="54"/>
    </row>
    <row r="231" spans="2:3">
      <c r="B231" s="4" t="s">
        <v>174</v>
      </c>
      <c r="C231" s="54"/>
    </row>
    <row r="232" spans="2:3">
      <c r="B232" s="4" t="s">
        <v>175</v>
      </c>
      <c r="C232" s="54"/>
    </row>
    <row r="233" spans="2:3">
      <c r="B233" s="4" t="s">
        <v>369</v>
      </c>
      <c r="C233" s="54"/>
    </row>
    <row r="234" spans="2:3">
      <c r="B234" s="4" t="s">
        <v>177</v>
      </c>
      <c r="C234" s="54"/>
    </row>
    <row r="235" spans="2:3">
      <c r="B235" s="4" t="s">
        <v>372</v>
      </c>
      <c r="C235" s="54"/>
    </row>
    <row r="236" spans="2:3">
      <c r="B236" s="4" t="s">
        <v>179</v>
      </c>
      <c r="C236" s="54"/>
    </row>
    <row r="237" spans="2:3">
      <c r="B237" s="4" t="s">
        <v>181</v>
      </c>
      <c r="C237" s="54"/>
    </row>
    <row r="238" spans="2:3">
      <c r="B238" s="4" t="s">
        <v>374</v>
      </c>
      <c r="C238" s="54"/>
    </row>
    <row r="239" spans="2:3">
      <c r="B239" s="4" t="s">
        <v>182</v>
      </c>
      <c r="C239" s="54"/>
    </row>
    <row r="240" spans="2:3">
      <c r="B240" s="4" t="s">
        <v>375</v>
      </c>
      <c r="C240" s="54"/>
    </row>
    <row r="241" spans="2:3">
      <c r="B241" s="4" t="s">
        <v>184</v>
      </c>
      <c r="C241" s="54"/>
    </row>
    <row r="242" spans="2:3">
      <c r="B242" s="4" t="s">
        <v>185</v>
      </c>
      <c r="C242" s="54"/>
    </row>
    <row r="243" spans="2:3">
      <c r="B243" s="4" t="s">
        <v>376</v>
      </c>
      <c r="C243" s="54"/>
    </row>
    <row r="244" spans="2:3">
      <c r="B244" s="4" t="s">
        <v>186</v>
      </c>
      <c r="C244" s="54"/>
    </row>
    <row r="245" spans="2:3">
      <c r="B245" s="4" t="s">
        <v>377</v>
      </c>
      <c r="C245" s="54"/>
    </row>
    <row r="246" spans="2:3">
      <c r="B246" s="4" t="s">
        <v>187</v>
      </c>
      <c r="C246" s="54"/>
    </row>
    <row r="247" spans="2:3">
      <c r="B247" s="4" t="s">
        <v>188</v>
      </c>
      <c r="C247" s="54"/>
    </row>
    <row r="248" spans="2:3">
      <c r="B248" s="4" t="s">
        <v>378</v>
      </c>
      <c r="C248" s="54"/>
    </row>
    <row r="249" spans="2:3">
      <c r="B249" s="4" t="s">
        <v>189</v>
      </c>
      <c r="C249" s="54"/>
    </row>
    <row r="250" spans="2:3">
      <c r="B250" s="4" t="s">
        <v>379</v>
      </c>
      <c r="C250" s="54"/>
    </row>
    <row r="251" spans="2:3">
      <c r="B251" s="4" t="s">
        <v>190</v>
      </c>
      <c r="C251" s="54"/>
    </row>
    <row r="252" spans="2:3">
      <c r="B252" s="4" t="s">
        <v>191</v>
      </c>
      <c r="C252" s="54"/>
    </row>
    <row r="253" spans="2:3">
      <c r="B253" s="4" t="s">
        <v>192</v>
      </c>
      <c r="C253" s="54"/>
    </row>
    <row r="254" spans="2:3">
      <c r="B254" s="4" t="s">
        <v>380</v>
      </c>
      <c r="C254" s="54"/>
    </row>
    <row r="255" spans="2:3">
      <c r="B255" s="4" t="s">
        <v>193</v>
      </c>
      <c r="C255" s="54"/>
    </row>
    <row r="256" spans="2:3">
      <c r="B256" s="4" t="s">
        <v>194</v>
      </c>
      <c r="C256" s="54"/>
    </row>
    <row r="257" spans="2:3">
      <c r="B257" s="4" t="s">
        <v>195</v>
      </c>
      <c r="C257" s="54"/>
    </row>
    <row r="258" spans="2:3">
      <c r="B258" s="4" t="s">
        <v>381</v>
      </c>
      <c r="C258" s="54"/>
    </row>
    <row r="259" spans="2:3">
      <c r="B259" s="4" t="s">
        <v>197</v>
      </c>
      <c r="C259" s="54"/>
    </row>
    <row r="260" spans="2:3">
      <c r="B260" s="4" t="s">
        <v>198</v>
      </c>
      <c r="C260" s="54"/>
    </row>
    <row r="261" spans="2:3">
      <c r="B261" s="4" t="s">
        <v>199</v>
      </c>
      <c r="C261" s="54"/>
    </row>
    <row r="262" spans="2:3">
      <c r="B262" s="4" t="s">
        <v>382</v>
      </c>
      <c r="C262" s="54"/>
    </row>
    <row r="263" spans="2:3">
      <c r="B263" s="4" t="s">
        <v>201</v>
      </c>
      <c r="C263" s="54"/>
    </row>
    <row r="264" spans="2:3">
      <c r="B264" s="4" t="s">
        <v>202</v>
      </c>
      <c r="C264" s="54"/>
    </row>
    <row r="265" spans="2:3">
      <c r="B265" s="4" t="s">
        <v>204</v>
      </c>
      <c r="C265" s="54"/>
    </row>
    <row r="266" spans="2:3">
      <c r="B266" s="4" t="s">
        <v>205</v>
      </c>
      <c r="C266" s="54"/>
    </row>
    <row r="267" spans="2:3">
      <c r="B267" s="4" t="s">
        <v>206</v>
      </c>
      <c r="C267" s="54"/>
    </row>
    <row r="268" spans="2:3">
      <c r="B268" s="4" t="s">
        <v>383</v>
      </c>
      <c r="C268" s="54"/>
    </row>
    <row r="269" spans="2:3">
      <c r="B269" s="4" t="s">
        <v>207</v>
      </c>
      <c r="C269" s="54"/>
    </row>
    <row r="270" spans="2:3">
      <c r="B270" s="4" t="s">
        <v>209</v>
      </c>
      <c r="C270" s="54"/>
    </row>
    <row r="271" spans="2:3">
      <c r="B271" s="4" t="s">
        <v>210</v>
      </c>
      <c r="C271" s="54"/>
    </row>
    <row r="272" spans="2:3">
      <c r="B272" s="4" t="s">
        <v>384</v>
      </c>
      <c r="C272" s="54"/>
    </row>
    <row r="273" spans="2:3">
      <c r="B273" s="4" t="s">
        <v>211</v>
      </c>
      <c r="C273" s="54"/>
    </row>
    <row r="274" spans="2:3">
      <c r="B274" s="4" t="s">
        <v>212</v>
      </c>
      <c r="C274" s="54"/>
    </row>
    <row r="275" spans="2:3">
      <c r="B275" s="4" t="s">
        <v>213</v>
      </c>
      <c r="C275" s="54"/>
    </row>
    <row r="276" spans="2:3">
      <c r="B276" s="4" t="s">
        <v>385</v>
      </c>
      <c r="C276" s="54"/>
    </row>
    <row r="277" spans="2:3">
      <c r="B277" s="4" t="s">
        <v>215</v>
      </c>
      <c r="C277" s="54"/>
    </row>
    <row r="278" spans="2:3">
      <c r="B278" s="4" t="s">
        <v>216</v>
      </c>
      <c r="C278" s="54"/>
    </row>
    <row r="279" spans="2:3">
      <c r="B279" s="4" t="s">
        <v>217</v>
      </c>
      <c r="C279" s="54"/>
    </row>
    <row r="280" spans="2:3">
      <c r="B280" s="4" t="s">
        <v>386</v>
      </c>
      <c r="C280" s="54"/>
    </row>
    <row r="281" spans="2:3">
      <c r="B281" s="4" t="s">
        <v>218</v>
      </c>
      <c r="C281" s="54"/>
    </row>
    <row r="282" spans="2:3">
      <c r="B282" s="4" t="s">
        <v>219</v>
      </c>
      <c r="C282" s="54"/>
    </row>
    <row r="283" spans="2:3">
      <c r="B283" s="4" t="s">
        <v>220</v>
      </c>
      <c r="C283" s="54"/>
    </row>
    <row r="284" spans="2:3">
      <c r="B284" s="4" t="s">
        <v>387</v>
      </c>
      <c r="C284" s="54"/>
    </row>
    <row r="285" spans="2:3">
      <c r="B285" s="4" t="s">
        <v>223</v>
      </c>
      <c r="C285" s="54"/>
    </row>
    <row r="286" spans="2:3">
      <c r="B286" s="4" t="s">
        <v>224</v>
      </c>
      <c r="C286" s="54"/>
    </row>
    <row r="287" spans="2:3">
      <c r="B287" s="4" t="s">
        <v>388</v>
      </c>
      <c r="C287" s="54"/>
    </row>
    <row r="288" spans="2:3">
      <c r="B288" s="4" t="s">
        <v>226</v>
      </c>
      <c r="C288" s="54"/>
    </row>
    <row r="289" spans="2:3">
      <c r="B289" s="4" t="s">
        <v>227</v>
      </c>
      <c r="C289" s="54"/>
    </row>
    <row r="290" spans="2:3">
      <c r="B290" s="4" t="s">
        <v>228</v>
      </c>
      <c r="C290" s="54"/>
    </row>
    <row r="291" spans="2:3">
      <c r="B291" s="4" t="s">
        <v>389</v>
      </c>
      <c r="C291" s="54"/>
    </row>
    <row r="292" spans="2:3">
      <c r="B292" s="4" t="s">
        <v>229</v>
      </c>
      <c r="C292" s="54"/>
    </row>
    <row r="293" spans="2:3">
      <c r="B293" s="4" t="s">
        <v>390</v>
      </c>
      <c r="C293" s="54"/>
    </row>
    <row r="294" spans="2:3">
      <c r="B294" s="4" t="s">
        <v>230</v>
      </c>
      <c r="C294" s="54"/>
    </row>
    <row r="295" spans="2:3">
      <c r="B295" s="4" t="s">
        <v>231</v>
      </c>
      <c r="C295" s="54"/>
    </row>
    <row r="296" spans="2:3">
      <c r="B296" s="4" t="s">
        <v>232</v>
      </c>
      <c r="C296" s="54"/>
    </row>
    <row r="297" spans="2:3">
      <c r="B297" s="4" t="s">
        <v>391</v>
      </c>
      <c r="C297" s="54"/>
    </row>
    <row r="298" spans="2:3">
      <c r="B298" s="4" t="s">
        <v>233</v>
      </c>
      <c r="C298" s="54"/>
    </row>
    <row r="299" spans="2:3">
      <c r="B299" s="4" t="s">
        <v>234</v>
      </c>
      <c r="C299" s="54"/>
    </row>
    <row r="300" spans="2:3">
      <c r="B300" s="4" t="s">
        <v>392</v>
      </c>
      <c r="C300" s="54"/>
    </row>
    <row r="301" spans="2:3">
      <c r="B301" s="4" t="s">
        <v>235</v>
      </c>
      <c r="C301" s="54"/>
    </row>
    <row r="302" spans="2:3">
      <c r="B302" s="4" t="s">
        <v>236</v>
      </c>
      <c r="C302" s="54"/>
    </row>
    <row r="303" spans="2:3">
      <c r="B303" s="4" t="s">
        <v>237</v>
      </c>
      <c r="C303" s="54"/>
    </row>
    <row r="304" spans="2:3">
      <c r="B304" s="4" t="s">
        <v>239</v>
      </c>
      <c r="C304" s="54"/>
    </row>
    <row r="305" spans="2:3">
      <c r="B305" s="4" t="s">
        <v>393</v>
      </c>
      <c r="C305" s="54"/>
    </row>
    <row r="306" spans="2:3">
      <c r="B306" s="4" t="s">
        <v>240</v>
      </c>
      <c r="C306" s="54"/>
    </row>
    <row r="307" spans="2:3">
      <c r="B307" s="4" t="s">
        <v>241</v>
      </c>
      <c r="C307" s="54"/>
    </row>
    <row r="308" spans="2:3">
      <c r="B308" s="4" t="s">
        <v>242</v>
      </c>
      <c r="C308" s="54"/>
    </row>
    <row r="309" spans="2:3">
      <c r="B309" s="4" t="s">
        <v>394</v>
      </c>
      <c r="C309" s="54"/>
    </row>
    <row r="310" spans="2:3">
      <c r="B310" s="4" t="s">
        <v>244</v>
      </c>
      <c r="C310" s="54"/>
    </row>
    <row r="311" spans="2:3">
      <c r="B311" s="4" t="s">
        <v>246</v>
      </c>
      <c r="C311" s="54"/>
    </row>
    <row r="312" spans="2:3">
      <c r="B312" s="4" t="s">
        <v>395</v>
      </c>
      <c r="C312" s="54"/>
    </row>
    <row r="313" spans="2:3">
      <c r="B313" s="4" t="s">
        <v>248</v>
      </c>
      <c r="C313" s="54"/>
    </row>
    <row r="314" spans="2:3">
      <c r="B314" s="4" t="s">
        <v>250</v>
      </c>
      <c r="C314" s="54"/>
    </row>
    <row r="315" spans="2:3">
      <c r="B315" s="4" t="s">
        <v>252</v>
      </c>
      <c r="C315" s="54"/>
    </row>
    <row r="316" spans="2:3">
      <c r="B316" s="4" t="s">
        <v>254</v>
      </c>
      <c r="C316" s="54"/>
    </row>
    <row r="317" spans="2:3">
      <c r="B317" s="4" t="s">
        <v>396</v>
      </c>
      <c r="C317" s="54"/>
    </row>
    <row r="318" spans="2:3">
      <c r="B318" s="4" t="s">
        <v>257</v>
      </c>
      <c r="C318" s="54"/>
    </row>
    <row r="319" spans="2:3">
      <c r="B319" s="4" t="s">
        <v>258</v>
      </c>
      <c r="C319" s="54"/>
    </row>
    <row r="320" spans="2:3">
      <c r="B320" s="4" t="s">
        <v>259</v>
      </c>
      <c r="C320" s="54"/>
    </row>
    <row r="321" spans="2:3">
      <c r="B321" s="4" t="s">
        <v>397</v>
      </c>
      <c r="C321" s="54"/>
    </row>
    <row r="322" spans="2:3">
      <c r="B322" s="4" t="s">
        <v>261</v>
      </c>
      <c r="C322" s="54"/>
    </row>
    <row r="323" spans="2:3">
      <c r="B323" s="4" t="s">
        <v>262</v>
      </c>
      <c r="C323" s="54"/>
    </row>
    <row r="324" spans="2:3">
      <c r="B324" s="4" t="s">
        <v>398</v>
      </c>
      <c r="C324" s="54"/>
    </row>
    <row r="325" spans="2:3">
      <c r="B325" s="4" t="s">
        <v>264</v>
      </c>
      <c r="C325" s="54"/>
    </row>
    <row r="326" spans="2:3">
      <c r="B326" s="4" t="s">
        <v>266</v>
      </c>
      <c r="C326" s="54"/>
    </row>
    <row r="327" spans="2:3">
      <c r="B327" s="4" t="s">
        <v>267</v>
      </c>
      <c r="C327" s="54"/>
    </row>
    <row r="328" spans="2:3">
      <c r="B328" s="4" t="s">
        <v>399</v>
      </c>
      <c r="C328" s="54"/>
    </row>
    <row r="329" spans="2:3">
      <c r="B329" s="4" t="s">
        <v>268</v>
      </c>
      <c r="C329" s="54"/>
    </row>
    <row r="330" spans="2:3">
      <c r="B330" s="4" t="s">
        <v>269</v>
      </c>
      <c r="C330" s="54"/>
    </row>
    <row r="331" spans="2:3">
      <c r="B331" s="4" t="s">
        <v>270</v>
      </c>
      <c r="C331" s="54"/>
    </row>
    <row r="332" spans="2:3">
      <c r="B332" s="4" t="s">
        <v>271</v>
      </c>
      <c r="C332" s="54"/>
    </row>
    <row r="333" spans="2:3">
      <c r="B333" s="4" t="s">
        <v>400</v>
      </c>
      <c r="C333" s="54"/>
    </row>
    <row r="334" spans="2:3">
      <c r="B334" s="4" t="s">
        <v>272</v>
      </c>
      <c r="C334" s="54"/>
    </row>
    <row r="335" spans="2:3">
      <c r="B335" s="4" t="s">
        <v>273</v>
      </c>
      <c r="C335" s="54"/>
    </row>
    <row r="336" spans="2:3">
      <c r="B336" s="4" t="s">
        <v>274</v>
      </c>
      <c r="C336" s="54"/>
    </row>
    <row r="337" spans="2:3">
      <c r="B337" s="4" t="s">
        <v>401</v>
      </c>
      <c r="C337" s="54"/>
    </row>
    <row r="338" spans="2:3">
      <c r="B338" s="4" t="s">
        <v>275</v>
      </c>
      <c r="C338" s="54"/>
    </row>
    <row r="339" spans="2:3">
      <c r="B339" s="4" t="s">
        <v>276</v>
      </c>
      <c r="C339" s="54"/>
    </row>
    <row r="340" spans="2:3">
      <c r="B340" s="4" t="s">
        <v>402</v>
      </c>
      <c r="C340" s="54"/>
    </row>
    <row r="341" spans="2:3">
      <c r="B341" s="4" t="s">
        <v>403</v>
      </c>
      <c r="C341" s="54"/>
    </row>
    <row r="342" spans="2:3">
      <c r="B342" s="4" t="s">
        <v>404</v>
      </c>
      <c r="C342" s="54"/>
    </row>
    <row r="343" spans="2:3">
      <c r="B343" s="4" t="s">
        <v>405</v>
      </c>
      <c r="C343" s="54"/>
    </row>
    <row r="344" spans="2:3">
      <c r="B344" s="4" t="s">
        <v>407</v>
      </c>
      <c r="C344" s="54"/>
    </row>
    <row r="345" spans="2:3">
      <c r="B345" s="4" t="s">
        <v>409</v>
      </c>
      <c r="C345" s="54"/>
    </row>
    <row r="346" spans="2:3">
      <c r="B346" s="4" t="s">
        <v>410</v>
      </c>
      <c r="C346" s="54"/>
    </row>
    <row r="347" spans="2:3">
      <c r="B347" s="4" t="s">
        <v>412</v>
      </c>
      <c r="C347" s="54"/>
    </row>
    <row r="348" spans="2:3">
      <c r="B348" s="4" t="s">
        <v>414</v>
      </c>
      <c r="C348" s="54"/>
    </row>
    <row r="349" spans="2:3">
      <c r="B349" s="4" t="s">
        <v>416</v>
      </c>
      <c r="C349" s="54"/>
    </row>
    <row r="350" spans="2:3">
      <c r="B350" s="4" t="s">
        <v>418</v>
      </c>
      <c r="C350" s="54"/>
    </row>
    <row r="351" spans="2:3">
      <c r="B351" s="4" t="s">
        <v>420</v>
      </c>
      <c r="C351" s="54"/>
    </row>
  </sheetData>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topLeftCell="A4" zoomScaleNormal="100" workbookViewId="0">
      <selection activeCell="C41" sqref="C41"/>
    </sheetView>
  </sheetViews>
  <sheetFormatPr defaultRowHeight="13.5"/>
  <sheetData>
    <row r="1" spans="1:2">
      <c r="A1" t="s">
        <v>958</v>
      </c>
    </row>
    <row r="2" spans="1:2">
      <c r="B2" s="105" t="s">
        <v>959</v>
      </c>
    </row>
    <row r="61" spans="3:3">
      <c r="C61" s="105"/>
    </row>
  </sheetData>
  <phoneticPr fontId="4"/>
  <hyperlinks>
    <hyperlink ref="B2"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65"/>
  <sheetViews>
    <sheetView workbookViewId="0">
      <pane ySplit="1" topLeftCell="A644" activePane="bottomLeft" state="frozen"/>
      <selection pane="bottomLeft" activeCell="C683" sqref="C683"/>
    </sheetView>
  </sheetViews>
  <sheetFormatPr defaultRowHeight="13.5"/>
  <cols>
    <col min="1" max="1" width="2.25" customWidth="1"/>
    <col min="2" max="2" width="9.75" style="10" customWidth="1"/>
    <col min="3" max="3" width="38.375" style="11" customWidth="1"/>
    <col min="4" max="4" width="12.875" style="119" customWidth="1"/>
    <col min="5" max="5" width="12.875" style="16" customWidth="1"/>
    <col min="6" max="7" width="16.75" style="27" customWidth="1"/>
    <col min="8" max="8" width="14.625" style="115" customWidth="1"/>
  </cols>
  <sheetData>
    <row r="1" spans="2:8">
      <c r="B1" s="59" t="s">
        <v>579</v>
      </c>
      <c r="C1" s="58" t="s">
        <v>600</v>
      </c>
      <c r="D1" s="117" t="s">
        <v>905</v>
      </c>
      <c r="E1" s="82" t="s">
        <v>873</v>
      </c>
      <c r="F1" s="82" t="s">
        <v>937</v>
      </c>
      <c r="G1" s="82" t="s">
        <v>938</v>
      </c>
      <c r="H1" s="130" t="s">
        <v>960</v>
      </c>
    </row>
    <row r="2" spans="2:8" s="144" customFormat="1">
      <c r="B2" s="140" t="s">
        <v>961</v>
      </c>
      <c r="C2" s="22" t="s">
        <v>297</v>
      </c>
      <c r="D2" s="141">
        <v>3000</v>
      </c>
      <c r="E2" s="141">
        <v>3240</v>
      </c>
      <c r="F2" s="142" t="s">
        <v>962</v>
      </c>
      <c r="G2" s="122" t="s">
        <v>963</v>
      </c>
      <c r="H2" s="143" t="s">
        <v>964</v>
      </c>
    </row>
    <row r="3" spans="2:8" s="144" customFormat="1">
      <c r="B3" s="140" t="s">
        <v>965</v>
      </c>
      <c r="C3" s="145" t="s">
        <v>966</v>
      </c>
      <c r="D3" s="146">
        <v>3500</v>
      </c>
      <c r="E3" s="141">
        <v>3780.0000000000005</v>
      </c>
      <c r="F3" s="142" t="s">
        <v>962</v>
      </c>
      <c r="G3" s="122" t="s">
        <v>963</v>
      </c>
      <c r="H3" s="143" t="s">
        <v>964</v>
      </c>
    </row>
    <row r="4" spans="2:8" s="144" customFormat="1">
      <c r="B4" s="140" t="s">
        <v>967</v>
      </c>
      <c r="C4" s="147" t="s">
        <v>327</v>
      </c>
      <c r="D4" s="146">
        <v>3000</v>
      </c>
      <c r="E4" s="141">
        <v>3240</v>
      </c>
      <c r="F4" s="142" t="s">
        <v>968</v>
      </c>
      <c r="G4" s="122" t="s">
        <v>963</v>
      </c>
      <c r="H4" s="143" t="s">
        <v>964</v>
      </c>
    </row>
    <row r="5" spans="2:8" s="144" customFormat="1">
      <c r="B5" s="140" t="s">
        <v>969</v>
      </c>
      <c r="C5" s="145" t="s">
        <v>970</v>
      </c>
      <c r="D5" s="146">
        <v>3500</v>
      </c>
      <c r="E5" s="141">
        <v>3780.0000000000005</v>
      </c>
      <c r="F5" s="142" t="s">
        <v>968</v>
      </c>
      <c r="G5" s="122" t="s">
        <v>963</v>
      </c>
      <c r="H5" s="143" t="s">
        <v>971</v>
      </c>
    </row>
    <row r="6" spans="2:8" s="144" customFormat="1">
      <c r="B6" s="140" t="s">
        <v>972</v>
      </c>
      <c r="C6" s="148" t="s">
        <v>973</v>
      </c>
      <c r="D6" s="146">
        <v>3500</v>
      </c>
      <c r="E6" s="141">
        <v>3780.0000000000005</v>
      </c>
      <c r="F6" s="142" t="s">
        <v>968</v>
      </c>
      <c r="G6" s="122" t="s">
        <v>963</v>
      </c>
      <c r="H6" s="143" t="s">
        <v>964</v>
      </c>
    </row>
    <row r="7" spans="2:8" s="144" customFormat="1">
      <c r="B7" s="140" t="s">
        <v>974</v>
      </c>
      <c r="C7" s="149" t="s">
        <v>975</v>
      </c>
      <c r="D7" s="146">
        <v>4000</v>
      </c>
      <c r="E7" s="141">
        <v>4320</v>
      </c>
      <c r="F7" s="142" t="s">
        <v>968</v>
      </c>
      <c r="G7" s="122" t="s">
        <v>963</v>
      </c>
      <c r="H7" s="143" t="s">
        <v>964</v>
      </c>
    </row>
    <row r="8" spans="2:8" s="144" customFormat="1">
      <c r="B8" s="140" t="s">
        <v>976</v>
      </c>
      <c r="C8" s="22" t="s">
        <v>599</v>
      </c>
      <c r="D8" s="141">
        <v>3800</v>
      </c>
      <c r="E8" s="141">
        <v>4104</v>
      </c>
      <c r="F8" s="142" t="s">
        <v>968</v>
      </c>
      <c r="G8" s="122" t="s">
        <v>963</v>
      </c>
      <c r="H8" s="143" t="s">
        <v>964</v>
      </c>
    </row>
    <row r="9" spans="2:8" s="144" customFormat="1">
      <c r="B9" s="140" t="s">
        <v>977</v>
      </c>
      <c r="C9" s="147" t="s">
        <v>978</v>
      </c>
      <c r="D9" s="150">
        <v>4300</v>
      </c>
      <c r="E9" s="141">
        <v>4644</v>
      </c>
      <c r="F9" s="142" t="s">
        <v>968</v>
      </c>
      <c r="G9" s="122" t="s">
        <v>963</v>
      </c>
      <c r="H9" s="143" t="s">
        <v>964</v>
      </c>
    </row>
    <row r="10" spans="2:8" s="144" customFormat="1">
      <c r="B10" s="140" t="s">
        <v>979</v>
      </c>
      <c r="C10" s="151" t="s">
        <v>980</v>
      </c>
      <c r="D10" s="146">
        <v>3000</v>
      </c>
      <c r="E10" s="141">
        <v>3240</v>
      </c>
      <c r="F10" s="142" t="s">
        <v>968</v>
      </c>
      <c r="G10" s="122" t="s">
        <v>963</v>
      </c>
      <c r="H10" s="143" t="s">
        <v>981</v>
      </c>
    </row>
    <row r="11" spans="2:8" s="144" customFormat="1">
      <c r="B11" s="140" t="s">
        <v>982</v>
      </c>
      <c r="C11" s="152" t="s">
        <v>983</v>
      </c>
      <c r="D11" s="153">
        <v>3500</v>
      </c>
      <c r="E11" s="141">
        <v>3780.0000000000005</v>
      </c>
      <c r="F11" s="142" t="s">
        <v>968</v>
      </c>
      <c r="G11" s="122" t="s">
        <v>963</v>
      </c>
      <c r="H11" s="143" t="s">
        <v>981</v>
      </c>
    </row>
    <row r="12" spans="2:8" s="144" customFormat="1">
      <c r="B12" s="154" t="s">
        <v>984</v>
      </c>
      <c r="C12" s="147" t="s">
        <v>985</v>
      </c>
      <c r="D12" s="141">
        <v>3000</v>
      </c>
      <c r="E12" s="141">
        <v>3240</v>
      </c>
      <c r="F12" s="142" t="s">
        <v>968</v>
      </c>
      <c r="G12" s="122" t="s">
        <v>963</v>
      </c>
      <c r="H12" s="155">
        <v>10</v>
      </c>
    </row>
    <row r="13" spans="2:8" s="144" customFormat="1">
      <c r="B13" s="154" t="s">
        <v>986</v>
      </c>
      <c r="C13" s="147" t="s">
        <v>987</v>
      </c>
      <c r="D13" s="141">
        <v>3100</v>
      </c>
      <c r="E13" s="141">
        <v>3348</v>
      </c>
      <c r="F13" s="142" t="s">
        <v>968</v>
      </c>
      <c r="G13" s="122" t="s">
        <v>963</v>
      </c>
      <c r="H13" s="155">
        <v>11</v>
      </c>
    </row>
    <row r="14" spans="2:8" s="144" customFormat="1">
      <c r="B14" s="154" t="s">
        <v>988</v>
      </c>
      <c r="C14" s="147" t="s">
        <v>989</v>
      </c>
      <c r="D14" s="141">
        <v>3000</v>
      </c>
      <c r="E14" s="141">
        <v>3240</v>
      </c>
      <c r="F14" s="142" t="s">
        <v>968</v>
      </c>
      <c r="G14" s="122" t="s">
        <v>963</v>
      </c>
      <c r="H14" s="155">
        <v>11</v>
      </c>
    </row>
    <row r="15" spans="2:8" s="144" customFormat="1">
      <c r="B15" s="154" t="s">
        <v>990</v>
      </c>
      <c r="C15" s="147" t="s">
        <v>991</v>
      </c>
      <c r="D15" s="141">
        <v>3000</v>
      </c>
      <c r="E15" s="141">
        <v>3240</v>
      </c>
      <c r="F15" s="142" t="s">
        <v>968</v>
      </c>
      <c r="G15" s="122" t="s">
        <v>963</v>
      </c>
      <c r="H15" s="155">
        <v>11</v>
      </c>
    </row>
    <row r="16" spans="2:8" s="144" customFormat="1">
      <c r="B16" s="154" t="s">
        <v>992</v>
      </c>
      <c r="C16" s="152" t="s">
        <v>993</v>
      </c>
      <c r="D16" s="153">
        <v>3000</v>
      </c>
      <c r="E16" s="141">
        <v>3240</v>
      </c>
      <c r="F16" s="142" t="s">
        <v>968</v>
      </c>
      <c r="G16" s="122" t="s">
        <v>963</v>
      </c>
      <c r="H16" s="155">
        <v>12</v>
      </c>
    </row>
    <row r="17" spans="2:8" s="144" customFormat="1">
      <c r="B17" s="154" t="s">
        <v>994</v>
      </c>
      <c r="C17" s="156" t="s">
        <v>995</v>
      </c>
      <c r="D17" s="141">
        <v>3000</v>
      </c>
      <c r="E17" s="141">
        <v>3240</v>
      </c>
      <c r="F17" s="142" t="s">
        <v>968</v>
      </c>
      <c r="G17" s="122" t="s">
        <v>963</v>
      </c>
      <c r="H17" s="155">
        <v>13</v>
      </c>
    </row>
    <row r="18" spans="2:8" s="144" customFormat="1">
      <c r="B18" s="154" t="s">
        <v>996</v>
      </c>
      <c r="C18" s="152" t="s">
        <v>868</v>
      </c>
      <c r="D18" s="153">
        <v>3000</v>
      </c>
      <c r="E18" s="141">
        <v>3240</v>
      </c>
      <c r="F18" s="142" t="s">
        <v>968</v>
      </c>
      <c r="G18" s="122" t="s">
        <v>963</v>
      </c>
      <c r="H18" s="155">
        <v>15</v>
      </c>
    </row>
    <row r="19" spans="2:8" s="144" customFormat="1">
      <c r="B19" s="154" t="s">
        <v>997</v>
      </c>
      <c r="C19" s="152" t="s">
        <v>998</v>
      </c>
      <c r="D19" s="153">
        <v>3000</v>
      </c>
      <c r="E19" s="141">
        <v>3240</v>
      </c>
      <c r="F19" s="142" t="s">
        <v>968</v>
      </c>
      <c r="G19" s="122" t="s">
        <v>963</v>
      </c>
      <c r="H19" s="155">
        <v>15</v>
      </c>
    </row>
    <row r="20" spans="2:8" s="144" customFormat="1">
      <c r="B20" s="154" t="s">
        <v>999</v>
      </c>
      <c r="C20" s="152" t="s">
        <v>1000</v>
      </c>
      <c r="D20" s="153">
        <v>3000</v>
      </c>
      <c r="E20" s="141">
        <v>3240</v>
      </c>
      <c r="F20" s="142" t="s">
        <v>968</v>
      </c>
      <c r="G20" s="122" t="s">
        <v>963</v>
      </c>
      <c r="H20" s="155">
        <v>15</v>
      </c>
    </row>
    <row r="21" spans="2:8" s="144" customFormat="1">
      <c r="B21" s="154" t="s">
        <v>1001</v>
      </c>
      <c r="C21" s="152" t="s">
        <v>1002</v>
      </c>
      <c r="D21" s="153">
        <v>2500</v>
      </c>
      <c r="E21" s="141">
        <v>2700</v>
      </c>
      <c r="F21" s="142" t="s">
        <v>968</v>
      </c>
      <c r="G21" s="122" t="s">
        <v>963</v>
      </c>
      <c r="H21" s="155">
        <v>15</v>
      </c>
    </row>
    <row r="22" spans="2:8" s="144" customFormat="1">
      <c r="B22" s="154" t="s">
        <v>1003</v>
      </c>
      <c r="C22" s="152" t="s">
        <v>1004</v>
      </c>
      <c r="D22" s="153">
        <v>3000</v>
      </c>
      <c r="E22" s="141">
        <v>3240</v>
      </c>
      <c r="F22" s="142" t="s">
        <v>968</v>
      </c>
      <c r="G22" s="122" t="s">
        <v>963</v>
      </c>
      <c r="H22" s="155">
        <v>15</v>
      </c>
    </row>
    <row r="23" spans="2:8" s="144" customFormat="1">
      <c r="B23" s="154" t="s">
        <v>871</v>
      </c>
      <c r="C23" s="152" t="s">
        <v>1005</v>
      </c>
      <c r="D23" s="153">
        <v>3000</v>
      </c>
      <c r="E23" s="141">
        <v>3240</v>
      </c>
      <c r="F23" s="142" t="s">
        <v>968</v>
      </c>
      <c r="G23" s="122" t="s">
        <v>963</v>
      </c>
      <c r="H23" s="155">
        <v>15</v>
      </c>
    </row>
    <row r="24" spans="2:8" s="144" customFormat="1">
      <c r="B24" s="154" t="s">
        <v>1006</v>
      </c>
      <c r="C24" s="22" t="s">
        <v>1007</v>
      </c>
      <c r="D24" s="141">
        <v>3000</v>
      </c>
      <c r="E24" s="141">
        <v>3240</v>
      </c>
      <c r="F24" s="142" t="s">
        <v>968</v>
      </c>
      <c r="G24" s="122" t="s">
        <v>963</v>
      </c>
      <c r="H24" s="155">
        <v>16</v>
      </c>
    </row>
    <row r="25" spans="2:8" s="144" customFormat="1">
      <c r="B25" s="154" t="s">
        <v>1008</v>
      </c>
      <c r="C25" s="22" t="s">
        <v>1009</v>
      </c>
      <c r="D25" s="141">
        <v>3000</v>
      </c>
      <c r="E25" s="141">
        <v>3240</v>
      </c>
      <c r="F25" s="142" t="s">
        <v>968</v>
      </c>
      <c r="G25" s="122" t="s">
        <v>963</v>
      </c>
      <c r="H25" s="155">
        <v>17</v>
      </c>
    </row>
    <row r="26" spans="2:8" s="144" customFormat="1">
      <c r="B26" s="154" t="s">
        <v>1010</v>
      </c>
      <c r="C26" s="22" t="s">
        <v>1011</v>
      </c>
      <c r="D26" s="141">
        <v>3000</v>
      </c>
      <c r="E26" s="141">
        <v>3240</v>
      </c>
      <c r="F26" s="142" t="s">
        <v>968</v>
      </c>
      <c r="G26" s="122" t="s">
        <v>963</v>
      </c>
      <c r="H26" s="155">
        <v>18</v>
      </c>
    </row>
    <row r="27" spans="2:8" s="144" customFormat="1">
      <c r="B27" s="154" t="s">
        <v>1012</v>
      </c>
      <c r="C27" s="22" t="s">
        <v>1013</v>
      </c>
      <c r="D27" s="141">
        <v>3000</v>
      </c>
      <c r="E27" s="141">
        <v>3240</v>
      </c>
      <c r="F27" s="142" t="s">
        <v>968</v>
      </c>
      <c r="G27" s="122" t="s">
        <v>963</v>
      </c>
      <c r="H27" s="155">
        <v>18</v>
      </c>
    </row>
    <row r="28" spans="2:8" s="144" customFormat="1">
      <c r="B28" s="154" t="s">
        <v>1014</v>
      </c>
      <c r="C28" s="22" t="s">
        <v>1015</v>
      </c>
      <c r="D28" s="141">
        <v>3000</v>
      </c>
      <c r="E28" s="141">
        <v>3240</v>
      </c>
      <c r="F28" s="142" t="s">
        <v>968</v>
      </c>
      <c r="G28" s="122" t="s">
        <v>963</v>
      </c>
      <c r="H28" s="155">
        <v>19</v>
      </c>
    </row>
    <row r="29" spans="2:8" s="144" customFormat="1">
      <c r="B29" s="154" t="s">
        <v>1016</v>
      </c>
      <c r="C29" s="22" t="s">
        <v>1017</v>
      </c>
      <c r="D29" s="141">
        <v>3000</v>
      </c>
      <c r="E29" s="141">
        <v>3240</v>
      </c>
      <c r="F29" s="142" t="s">
        <v>968</v>
      </c>
      <c r="G29" s="122" t="s">
        <v>963</v>
      </c>
      <c r="H29" s="155">
        <v>19</v>
      </c>
    </row>
    <row r="30" spans="2:8" s="144" customFormat="1">
      <c r="B30" s="154" t="s">
        <v>1018</v>
      </c>
      <c r="C30" s="157" t="s">
        <v>1019</v>
      </c>
      <c r="D30" s="141">
        <v>3500</v>
      </c>
      <c r="E30" s="141">
        <v>3780.0000000000005</v>
      </c>
      <c r="F30" s="142" t="s">
        <v>968</v>
      </c>
      <c r="G30" s="122" t="s">
        <v>963</v>
      </c>
      <c r="H30" s="155">
        <v>20</v>
      </c>
    </row>
    <row r="31" spans="2:8" s="144" customFormat="1">
      <c r="B31" s="154" t="s">
        <v>1020</v>
      </c>
      <c r="C31" s="157" t="s">
        <v>1021</v>
      </c>
      <c r="D31" s="141">
        <v>3500</v>
      </c>
      <c r="E31" s="141">
        <v>3780.0000000000005</v>
      </c>
      <c r="F31" s="142" t="s">
        <v>968</v>
      </c>
      <c r="G31" s="122" t="s">
        <v>963</v>
      </c>
      <c r="H31" s="155">
        <v>20</v>
      </c>
    </row>
    <row r="32" spans="2:8" s="144" customFormat="1">
      <c r="B32" s="154" t="s">
        <v>1022</v>
      </c>
      <c r="C32" s="157" t="s">
        <v>1023</v>
      </c>
      <c r="D32" s="141">
        <v>3000</v>
      </c>
      <c r="E32" s="141">
        <v>3240</v>
      </c>
      <c r="F32" s="142" t="s">
        <v>968</v>
      </c>
      <c r="G32" s="122" t="s">
        <v>963</v>
      </c>
      <c r="H32" s="155">
        <v>21</v>
      </c>
    </row>
    <row r="33" spans="2:8" s="144" customFormat="1">
      <c r="B33" s="154" t="s">
        <v>1024</v>
      </c>
      <c r="C33" s="157" t="s">
        <v>1025</v>
      </c>
      <c r="D33" s="141">
        <v>5000</v>
      </c>
      <c r="E33" s="141">
        <v>5400</v>
      </c>
      <c r="F33" s="142" t="s">
        <v>968</v>
      </c>
      <c r="G33" s="122" t="s">
        <v>963</v>
      </c>
      <c r="H33" s="155">
        <v>21</v>
      </c>
    </row>
    <row r="34" spans="2:8" s="144" customFormat="1">
      <c r="B34" s="154" t="s">
        <v>1026</v>
      </c>
      <c r="C34" s="158" t="s">
        <v>1027</v>
      </c>
      <c r="D34" s="141">
        <v>3000</v>
      </c>
      <c r="E34" s="141">
        <v>3240</v>
      </c>
      <c r="F34" s="142" t="s">
        <v>968</v>
      </c>
      <c r="G34" s="122" t="s">
        <v>963</v>
      </c>
      <c r="H34" s="155">
        <v>22</v>
      </c>
    </row>
    <row r="35" spans="2:8" s="144" customFormat="1">
      <c r="B35" s="154" t="s">
        <v>1028</v>
      </c>
      <c r="C35" s="158" t="s">
        <v>1029</v>
      </c>
      <c r="D35" s="153">
        <v>5000</v>
      </c>
      <c r="E35" s="141">
        <v>5400</v>
      </c>
      <c r="F35" s="142" t="s">
        <v>968</v>
      </c>
      <c r="G35" s="122" t="s">
        <v>963</v>
      </c>
      <c r="H35" s="155">
        <v>23</v>
      </c>
    </row>
    <row r="36" spans="2:8" s="144" customFormat="1">
      <c r="B36" s="154" t="s">
        <v>1030</v>
      </c>
      <c r="C36" s="22" t="s">
        <v>1031</v>
      </c>
      <c r="D36" s="141">
        <v>3000</v>
      </c>
      <c r="E36" s="141">
        <v>3240</v>
      </c>
      <c r="F36" s="142" t="s">
        <v>968</v>
      </c>
      <c r="G36" s="122" t="s">
        <v>963</v>
      </c>
      <c r="H36" s="155">
        <v>25</v>
      </c>
    </row>
    <row r="37" spans="2:8" s="144" customFormat="1">
      <c r="B37" s="154" t="s">
        <v>1032</v>
      </c>
      <c r="C37" s="22" t="s">
        <v>1033</v>
      </c>
      <c r="D37" s="141">
        <v>5000</v>
      </c>
      <c r="E37" s="141">
        <v>5400</v>
      </c>
      <c r="F37" s="142" t="s">
        <v>968</v>
      </c>
      <c r="G37" s="122" t="s">
        <v>963</v>
      </c>
      <c r="H37" s="155">
        <v>25</v>
      </c>
    </row>
    <row r="38" spans="2:8" s="144" customFormat="1">
      <c r="B38" s="154" t="s">
        <v>1034</v>
      </c>
      <c r="C38" s="22" t="s">
        <v>1035</v>
      </c>
      <c r="D38" s="141">
        <v>3000</v>
      </c>
      <c r="E38" s="141">
        <v>3240</v>
      </c>
      <c r="F38" s="142" t="s">
        <v>968</v>
      </c>
      <c r="G38" s="122" t="s">
        <v>963</v>
      </c>
      <c r="H38" s="155">
        <v>26</v>
      </c>
    </row>
    <row r="39" spans="2:8" s="144" customFormat="1">
      <c r="B39" s="154" t="s">
        <v>1036</v>
      </c>
      <c r="C39" s="159" t="s">
        <v>1037</v>
      </c>
      <c r="D39" s="141">
        <v>3500</v>
      </c>
      <c r="E39" s="141">
        <v>3780.0000000000005</v>
      </c>
      <c r="F39" s="142" t="s">
        <v>968</v>
      </c>
      <c r="G39" s="122" t="s">
        <v>963</v>
      </c>
      <c r="H39" s="155">
        <v>26</v>
      </c>
    </row>
    <row r="40" spans="2:8" s="144" customFormat="1">
      <c r="B40" s="154" t="s">
        <v>1038</v>
      </c>
      <c r="C40" s="22" t="s">
        <v>1039</v>
      </c>
      <c r="D40" s="141">
        <v>3000</v>
      </c>
      <c r="E40" s="141">
        <v>3240</v>
      </c>
      <c r="F40" s="142" t="s">
        <v>968</v>
      </c>
      <c r="G40" s="122" t="s">
        <v>963</v>
      </c>
      <c r="H40" s="155">
        <v>27</v>
      </c>
    </row>
    <row r="41" spans="2:8" s="144" customFormat="1">
      <c r="B41" s="154" t="s">
        <v>1040</v>
      </c>
      <c r="C41" s="22" t="s">
        <v>1041</v>
      </c>
      <c r="D41" s="141">
        <v>3000</v>
      </c>
      <c r="E41" s="141">
        <v>3240</v>
      </c>
      <c r="F41" s="142" t="s">
        <v>968</v>
      </c>
      <c r="G41" s="122" t="s">
        <v>963</v>
      </c>
      <c r="H41" s="155">
        <v>27</v>
      </c>
    </row>
    <row r="42" spans="2:8" s="144" customFormat="1">
      <c r="B42" s="154" t="s">
        <v>1042</v>
      </c>
      <c r="C42" s="22" t="s">
        <v>122</v>
      </c>
      <c r="D42" s="141">
        <v>5000</v>
      </c>
      <c r="E42" s="141">
        <v>5400</v>
      </c>
      <c r="F42" s="142" t="s">
        <v>968</v>
      </c>
      <c r="G42" s="122" t="s">
        <v>963</v>
      </c>
      <c r="H42" s="155">
        <v>28</v>
      </c>
    </row>
    <row r="43" spans="2:8" s="144" customFormat="1">
      <c r="B43" s="154" t="s">
        <v>1043</v>
      </c>
      <c r="C43" s="22" t="s">
        <v>123</v>
      </c>
      <c r="D43" s="141">
        <v>4500</v>
      </c>
      <c r="E43" s="141">
        <v>4860</v>
      </c>
      <c r="F43" s="142" t="s">
        <v>968</v>
      </c>
      <c r="G43" s="122" t="s">
        <v>963</v>
      </c>
      <c r="H43" s="155">
        <v>29</v>
      </c>
    </row>
    <row r="44" spans="2:8" s="144" customFormat="1">
      <c r="B44" s="154" t="s">
        <v>1044</v>
      </c>
      <c r="C44" s="160" t="s">
        <v>1045</v>
      </c>
      <c r="D44" s="146">
        <v>3000</v>
      </c>
      <c r="E44" s="141">
        <v>3240</v>
      </c>
      <c r="F44" s="142" t="s">
        <v>968</v>
      </c>
      <c r="G44" s="122" t="s">
        <v>963</v>
      </c>
      <c r="H44" s="155">
        <v>31</v>
      </c>
    </row>
    <row r="45" spans="2:8" s="144" customFormat="1">
      <c r="B45" s="154" t="s">
        <v>1046</v>
      </c>
      <c r="C45" s="160" t="s">
        <v>1047</v>
      </c>
      <c r="D45" s="146">
        <v>5000</v>
      </c>
      <c r="E45" s="141">
        <v>5400</v>
      </c>
      <c r="F45" s="142" t="s">
        <v>968</v>
      </c>
      <c r="G45" s="122" t="s">
        <v>963</v>
      </c>
      <c r="H45" s="155">
        <v>31</v>
      </c>
    </row>
    <row r="46" spans="2:8" s="144" customFormat="1">
      <c r="B46" s="154" t="s">
        <v>1048</v>
      </c>
      <c r="C46" s="160" t="s">
        <v>1049</v>
      </c>
      <c r="D46" s="146">
        <v>3000</v>
      </c>
      <c r="E46" s="141">
        <v>3240</v>
      </c>
      <c r="F46" s="142" t="s">
        <v>968</v>
      </c>
      <c r="G46" s="122" t="s">
        <v>963</v>
      </c>
      <c r="H46" s="155">
        <v>32</v>
      </c>
    </row>
    <row r="47" spans="2:8" s="144" customFormat="1">
      <c r="B47" s="154" t="s">
        <v>1050</v>
      </c>
      <c r="C47" s="160" t="s">
        <v>1051</v>
      </c>
      <c r="D47" s="146">
        <v>5000</v>
      </c>
      <c r="E47" s="141">
        <v>5400</v>
      </c>
      <c r="F47" s="142" t="s">
        <v>968</v>
      </c>
      <c r="G47" s="122" t="s">
        <v>963</v>
      </c>
      <c r="H47" s="155">
        <v>32</v>
      </c>
    </row>
    <row r="48" spans="2:8" s="144" customFormat="1">
      <c r="B48" s="154" t="s">
        <v>1052</v>
      </c>
      <c r="C48" s="22" t="s">
        <v>1053</v>
      </c>
      <c r="D48" s="146">
        <v>10000</v>
      </c>
      <c r="E48" s="141">
        <v>10800</v>
      </c>
      <c r="F48" s="142" t="s">
        <v>968</v>
      </c>
      <c r="G48" s="122" t="s">
        <v>963</v>
      </c>
      <c r="H48" s="155">
        <v>32</v>
      </c>
    </row>
    <row r="49" spans="2:8" s="144" customFormat="1">
      <c r="B49" s="154" t="s">
        <v>1054</v>
      </c>
      <c r="C49" s="147" t="s">
        <v>309</v>
      </c>
      <c r="D49" s="146">
        <v>3000</v>
      </c>
      <c r="E49" s="141">
        <v>3240</v>
      </c>
      <c r="F49" s="142" t="s">
        <v>968</v>
      </c>
      <c r="G49" s="122" t="s">
        <v>963</v>
      </c>
      <c r="H49" s="161">
        <v>32</v>
      </c>
    </row>
    <row r="50" spans="2:8" s="144" customFormat="1">
      <c r="B50" s="154" t="s">
        <v>1055</v>
      </c>
      <c r="C50" s="22" t="s">
        <v>1056</v>
      </c>
      <c r="D50" s="146">
        <v>3500</v>
      </c>
      <c r="E50" s="141">
        <v>3780.0000000000005</v>
      </c>
      <c r="F50" s="142" t="s">
        <v>968</v>
      </c>
      <c r="G50" s="122" t="s">
        <v>963</v>
      </c>
      <c r="H50" s="155">
        <v>32</v>
      </c>
    </row>
    <row r="51" spans="2:8" s="144" customFormat="1">
      <c r="B51" s="154" t="s">
        <v>1057</v>
      </c>
      <c r="C51" s="22" t="s">
        <v>1058</v>
      </c>
      <c r="D51" s="146">
        <v>5000</v>
      </c>
      <c r="E51" s="141">
        <v>5400</v>
      </c>
      <c r="F51" s="142" t="s">
        <v>968</v>
      </c>
      <c r="G51" s="122" t="s">
        <v>963</v>
      </c>
      <c r="H51" s="155">
        <v>32</v>
      </c>
    </row>
    <row r="52" spans="2:8" s="144" customFormat="1">
      <c r="B52" s="154" t="s">
        <v>1059</v>
      </c>
      <c r="C52" s="147" t="s">
        <v>305</v>
      </c>
      <c r="D52" s="146">
        <v>3000</v>
      </c>
      <c r="E52" s="141">
        <v>3240</v>
      </c>
      <c r="F52" s="142" t="s">
        <v>968</v>
      </c>
      <c r="G52" s="122" t="s">
        <v>963</v>
      </c>
      <c r="H52" s="155">
        <v>33</v>
      </c>
    </row>
    <row r="53" spans="2:8" s="144" customFormat="1">
      <c r="B53" s="154" t="s">
        <v>1060</v>
      </c>
      <c r="C53" s="147" t="s">
        <v>306</v>
      </c>
      <c r="D53" s="146">
        <v>5000</v>
      </c>
      <c r="E53" s="141">
        <v>5400</v>
      </c>
      <c r="F53" s="142" t="s">
        <v>968</v>
      </c>
      <c r="G53" s="122" t="s">
        <v>963</v>
      </c>
      <c r="H53" s="155">
        <v>33</v>
      </c>
    </row>
    <row r="54" spans="2:8" s="144" customFormat="1">
      <c r="B54" s="154" t="s">
        <v>1061</v>
      </c>
      <c r="C54" s="162" t="s">
        <v>1062</v>
      </c>
      <c r="D54" s="163">
        <v>3000</v>
      </c>
      <c r="E54" s="141">
        <v>3240</v>
      </c>
      <c r="F54" s="142" t="s">
        <v>968</v>
      </c>
      <c r="G54" s="122" t="s">
        <v>963</v>
      </c>
      <c r="H54" s="161">
        <v>33</v>
      </c>
    </row>
    <row r="55" spans="2:8" s="144" customFormat="1">
      <c r="B55" s="154" t="s">
        <v>1063</v>
      </c>
      <c r="C55" s="162" t="s">
        <v>1064</v>
      </c>
      <c r="D55" s="163">
        <v>5000</v>
      </c>
      <c r="E55" s="141">
        <v>5400</v>
      </c>
      <c r="F55" s="142" t="s">
        <v>968</v>
      </c>
      <c r="G55" s="122" t="s">
        <v>963</v>
      </c>
      <c r="H55" s="161">
        <v>33</v>
      </c>
    </row>
    <row r="56" spans="2:8" s="144" customFormat="1">
      <c r="B56" s="154" t="s">
        <v>1065</v>
      </c>
      <c r="C56" s="162" t="s">
        <v>1066</v>
      </c>
      <c r="D56" s="141">
        <v>10000</v>
      </c>
      <c r="E56" s="141">
        <v>10800</v>
      </c>
      <c r="F56" s="142" t="s">
        <v>968</v>
      </c>
      <c r="G56" s="122" t="s">
        <v>963</v>
      </c>
      <c r="H56" s="155">
        <v>33</v>
      </c>
    </row>
    <row r="57" spans="2:8" s="144" customFormat="1">
      <c r="B57" s="154" t="s">
        <v>1067</v>
      </c>
      <c r="C57" s="162" t="s">
        <v>1068</v>
      </c>
      <c r="D57" s="141">
        <v>8000</v>
      </c>
      <c r="E57" s="141">
        <v>8640</v>
      </c>
      <c r="F57" s="142" t="s">
        <v>968</v>
      </c>
      <c r="G57" s="122" t="s">
        <v>963</v>
      </c>
      <c r="H57" s="155">
        <v>33</v>
      </c>
    </row>
    <row r="58" spans="2:8" s="144" customFormat="1">
      <c r="B58" s="154" t="s">
        <v>1069</v>
      </c>
      <c r="C58" s="164" t="s">
        <v>1070</v>
      </c>
      <c r="D58" s="146">
        <v>3000</v>
      </c>
      <c r="E58" s="141">
        <v>3240</v>
      </c>
      <c r="F58" s="142" t="s">
        <v>968</v>
      </c>
      <c r="G58" s="122" t="s">
        <v>963</v>
      </c>
      <c r="H58" s="155">
        <v>34</v>
      </c>
    </row>
    <row r="59" spans="2:8" s="144" customFormat="1">
      <c r="B59" s="154" t="s">
        <v>1071</v>
      </c>
      <c r="C59" s="165" t="s">
        <v>1072</v>
      </c>
      <c r="D59" s="141">
        <v>3000</v>
      </c>
      <c r="E59" s="141">
        <v>3240</v>
      </c>
      <c r="F59" s="142" t="s">
        <v>968</v>
      </c>
      <c r="G59" s="122" t="s">
        <v>963</v>
      </c>
      <c r="H59" s="155">
        <v>34</v>
      </c>
    </row>
    <row r="60" spans="2:8" s="144" customFormat="1">
      <c r="B60" s="154" t="s">
        <v>1073</v>
      </c>
      <c r="C60" s="152" t="s">
        <v>1074</v>
      </c>
      <c r="D60" s="153">
        <v>3500</v>
      </c>
      <c r="E60" s="141">
        <v>3780.0000000000005</v>
      </c>
      <c r="F60" s="142" t="s">
        <v>968</v>
      </c>
      <c r="G60" s="122" t="s">
        <v>963</v>
      </c>
      <c r="H60" s="155">
        <v>34</v>
      </c>
    </row>
    <row r="61" spans="2:8" s="144" customFormat="1">
      <c r="B61" s="154" t="s">
        <v>1075</v>
      </c>
      <c r="C61" s="152" t="s">
        <v>1076</v>
      </c>
      <c r="D61" s="153">
        <v>3000</v>
      </c>
      <c r="E61" s="141">
        <v>3240</v>
      </c>
      <c r="F61" s="142" t="s">
        <v>968</v>
      </c>
      <c r="G61" s="122" t="s">
        <v>963</v>
      </c>
      <c r="H61" s="155">
        <v>35</v>
      </c>
    </row>
    <row r="62" spans="2:8" s="144" customFormat="1">
      <c r="B62" s="154" t="s">
        <v>1077</v>
      </c>
      <c r="C62" s="152" t="s">
        <v>1078</v>
      </c>
      <c r="D62" s="153">
        <v>5000</v>
      </c>
      <c r="E62" s="141">
        <v>5400</v>
      </c>
      <c r="F62" s="142" t="s">
        <v>968</v>
      </c>
      <c r="G62" s="122" t="s">
        <v>963</v>
      </c>
      <c r="H62" s="155">
        <v>35</v>
      </c>
    </row>
    <row r="63" spans="2:8" s="144" customFormat="1">
      <c r="B63" s="154" t="s">
        <v>1079</v>
      </c>
      <c r="C63" s="152" t="s">
        <v>1080</v>
      </c>
      <c r="D63" s="153">
        <v>3000</v>
      </c>
      <c r="E63" s="141">
        <v>3240</v>
      </c>
      <c r="F63" s="142" t="s">
        <v>968</v>
      </c>
      <c r="G63" s="122" t="s">
        <v>963</v>
      </c>
      <c r="H63" s="155">
        <v>35</v>
      </c>
    </row>
    <row r="64" spans="2:8" s="144" customFormat="1">
      <c r="B64" s="154" t="s">
        <v>1081</v>
      </c>
      <c r="C64" s="152" t="s">
        <v>1082</v>
      </c>
      <c r="D64" s="153">
        <v>3000</v>
      </c>
      <c r="E64" s="141">
        <v>3240</v>
      </c>
      <c r="F64" s="142" t="s">
        <v>968</v>
      </c>
      <c r="G64" s="122" t="s">
        <v>963</v>
      </c>
      <c r="H64" s="155">
        <v>35</v>
      </c>
    </row>
    <row r="65" spans="2:8" s="144" customFormat="1">
      <c r="B65" s="166" t="s">
        <v>1083</v>
      </c>
      <c r="C65" s="167" t="s">
        <v>1084</v>
      </c>
      <c r="D65" s="146">
        <v>3000</v>
      </c>
      <c r="E65" s="141">
        <v>3240</v>
      </c>
      <c r="F65" s="142" t="s">
        <v>968</v>
      </c>
      <c r="G65" s="122" t="s">
        <v>963</v>
      </c>
      <c r="H65" s="155">
        <v>37</v>
      </c>
    </row>
    <row r="66" spans="2:8" s="144" customFormat="1">
      <c r="B66" s="166" t="s">
        <v>1085</v>
      </c>
      <c r="C66" s="167" t="s">
        <v>1086</v>
      </c>
      <c r="D66" s="146">
        <v>2800</v>
      </c>
      <c r="E66" s="141">
        <v>3024</v>
      </c>
      <c r="F66" s="142" t="s">
        <v>968</v>
      </c>
      <c r="G66" s="122" t="s">
        <v>963</v>
      </c>
      <c r="H66" s="155">
        <v>37</v>
      </c>
    </row>
    <row r="67" spans="2:8" s="144" customFormat="1">
      <c r="B67" s="166" t="s">
        <v>1087</v>
      </c>
      <c r="C67" s="152" t="s">
        <v>1088</v>
      </c>
      <c r="D67" s="153">
        <v>3500</v>
      </c>
      <c r="E67" s="141">
        <v>3780.0000000000005</v>
      </c>
      <c r="F67" s="142" t="s">
        <v>968</v>
      </c>
      <c r="G67" s="122" t="s">
        <v>963</v>
      </c>
      <c r="H67" s="155">
        <v>37</v>
      </c>
    </row>
    <row r="68" spans="2:8" s="144" customFormat="1">
      <c r="B68" s="166" t="s">
        <v>1089</v>
      </c>
      <c r="C68" s="152" t="s">
        <v>1090</v>
      </c>
      <c r="D68" s="153">
        <v>3000</v>
      </c>
      <c r="E68" s="141">
        <v>3240</v>
      </c>
      <c r="F68" s="142" t="s">
        <v>968</v>
      </c>
      <c r="G68" s="122" t="s">
        <v>963</v>
      </c>
      <c r="H68" s="155">
        <v>37</v>
      </c>
    </row>
    <row r="69" spans="2:8" s="144" customFormat="1">
      <c r="B69" s="166" t="s">
        <v>1091</v>
      </c>
      <c r="C69" s="167" t="s">
        <v>1092</v>
      </c>
      <c r="D69" s="146">
        <v>3000</v>
      </c>
      <c r="E69" s="141">
        <v>3240</v>
      </c>
      <c r="F69" s="142" t="s">
        <v>968</v>
      </c>
      <c r="G69" s="122" t="s">
        <v>963</v>
      </c>
      <c r="H69" s="155">
        <v>38</v>
      </c>
    </row>
    <row r="70" spans="2:8" s="144" customFormat="1">
      <c r="B70" s="166" t="s">
        <v>1093</v>
      </c>
      <c r="C70" s="151" t="s">
        <v>1094</v>
      </c>
      <c r="D70" s="153">
        <v>3000</v>
      </c>
      <c r="E70" s="141">
        <v>3240</v>
      </c>
      <c r="F70" s="142" t="s">
        <v>968</v>
      </c>
      <c r="G70" s="122" t="s">
        <v>963</v>
      </c>
      <c r="H70" s="155">
        <v>38</v>
      </c>
    </row>
    <row r="71" spans="2:8" s="144" customFormat="1">
      <c r="B71" s="166" t="s">
        <v>1095</v>
      </c>
      <c r="C71" s="147" t="s">
        <v>24</v>
      </c>
      <c r="D71" s="146">
        <v>3000</v>
      </c>
      <c r="E71" s="141">
        <v>3240</v>
      </c>
      <c r="F71" s="142" t="s">
        <v>968</v>
      </c>
      <c r="G71" s="122" t="s">
        <v>963</v>
      </c>
      <c r="H71" s="155">
        <v>38</v>
      </c>
    </row>
    <row r="72" spans="2:8" s="144" customFormat="1">
      <c r="B72" s="166" t="s">
        <v>1096</v>
      </c>
      <c r="C72" s="147" t="s">
        <v>26</v>
      </c>
      <c r="D72" s="146">
        <v>2500</v>
      </c>
      <c r="E72" s="141">
        <v>2700</v>
      </c>
      <c r="F72" s="142" t="s">
        <v>968</v>
      </c>
      <c r="G72" s="122" t="s">
        <v>963</v>
      </c>
      <c r="H72" s="155">
        <v>38</v>
      </c>
    </row>
    <row r="73" spans="2:8" s="144" customFormat="1">
      <c r="B73" s="166" t="s">
        <v>1097</v>
      </c>
      <c r="C73" s="22" t="s">
        <v>1098</v>
      </c>
      <c r="D73" s="141">
        <v>3000</v>
      </c>
      <c r="E73" s="141">
        <v>3240</v>
      </c>
      <c r="F73" s="142" t="s">
        <v>968</v>
      </c>
      <c r="G73" s="122" t="s">
        <v>963</v>
      </c>
      <c r="H73" s="155">
        <v>39</v>
      </c>
    </row>
    <row r="74" spans="2:8" s="144" customFormat="1">
      <c r="B74" s="166" t="s">
        <v>1099</v>
      </c>
      <c r="C74" s="151" t="s">
        <v>1100</v>
      </c>
      <c r="D74" s="153">
        <v>3000</v>
      </c>
      <c r="E74" s="141">
        <v>3240</v>
      </c>
      <c r="F74" s="142" t="s">
        <v>968</v>
      </c>
      <c r="G74" s="122" t="s">
        <v>963</v>
      </c>
      <c r="H74" s="155">
        <v>39</v>
      </c>
    </row>
    <row r="75" spans="2:8" s="144" customFormat="1">
      <c r="B75" s="166" t="s">
        <v>1101</v>
      </c>
      <c r="C75" s="6" t="s">
        <v>1102</v>
      </c>
      <c r="D75" s="141">
        <v>5000</v>
      </c>
      <c r="E75" s="141">
        <v>5400</v>
      </c>
      <c r="F75" s="142" t="s">
        <v>968</v>
      </c>
      <c r="G75" s="122" t="s">
        <v>963</v>
      </c>
      <c r="H75" s="155">
        <v>39</v>
      </c>
    </row>
    <row r="76" spans="2:8" s="144" customFormat="1">
      <c r="B76" s="166" t="s">
        <v>1103</v>
      </c>
      <c r="C76" s="168" t="s">
        <v>1104</v>
      </c>
      <c r="D76" s="153">
        <v>3000</v>
      </c>
      <c r="E76" s="141">
        <v>3240</v>
      </c>
      <c r="F76" s="142" t="s">
        <v>968</v>
      </c>
      <c r="G76" s="122" t="s">
        <v>963</v>
      </c>
      <c r="H76" s="155">
        <v>39</v>
      </c>
    </row>
    <row r="77" spans="2:8" s="144" customFormat="1">
      <c r="B77" s="166" t="s">
        <v>1105</v>
      </c>
      <c r="C77" s="147" t="s">
        <v>1106</v>
      </c>
      <c r="D77" s="146">
        <v>3000</v>
      </c>
      <c r="E77" s="141">
        <v>3240</v>
      </c>
      <c r="F77" s="142" t="s">
        <v>968</v>
      </c>
      <c r="G77" s="122" t="s">
        <v>963</v>
      </c>
      <c r="H77" s="155">
        <v>40</v>
      </c>
    </row>
    <row r="78" spans="2:8" s="144" customFormat="1">
      <c r="B78" s="166" t="s">
        <v>1107</v>
      </c>
      <c r="C78" s="147" t="s">
        <v>1108</v>
      </c>
      <c r="D78" s="146">
        <v>3000</v>
      </c>
      <c r="E78" s="141">
        <v>3240</v>
      </c>
      <c r="F78" s="142" t="s">
        <v>968</v>
      </c>
      <c r="G78" s="122" t="s">
        <v>963</v>
      </c>
      <c r="H78" s="155">
        <v>40</v>
      </c>
    </row>
    <row r="79" spans="2:8" s="144" customFormat="1">
      <c r="B79" s="166" t="s">
        <v>1109</v>
      </c>
      <c r="C79" s="147" t="s">
        <v>1110</v>
      </c>
      <c r="D79" s="146">
        <v>2500</v>
      </c>
      <c r="E79" s="141">
        <v>2700</v>
      </c>
      <c r="F79" s="142" t="s">
        <v>968</v>
      </c>
      <c r="G79" s="122" t="s">
        <v>963</v>
      </c>
      <c r="H79" s="155">
        <v>40</v>
      </c>
    </row>
    <row r="80" spans="2:8" s="144" customFormat="1">
      <c r="B80" s="166" t="s">
        <v>1111</v>
      </c>
      <c r="C80" s="147" t="s">
        <v>1112</v>
      </c>
      <c r="D80" s="146">
        <v>5000</v>
      </c>
      <c r="E80" s="141">
        <v>5400</v>
      </c>
      <c r="F80" s="142" t="s">
        <v>968</v>
      </c>
      <c r="G80" s="122" t="s">
        <v>963</v>
      </c>
      <c r="H80" s="155">
        <v>41</v>
      </c>
    </row>
    <row r="81" spans="2:8" s="144" customFormat="1">
      <c r="B81" s="166" t="s">
        <v>1113</v>
      </c>
      <c r="C81" s="147" t="s">
        <v>1114</v>
      </c>
      <c r="D81" s="146">
        <v>2500</v>
      </c>
      <c r="E81" s="141">
        <v>2700</v>
      </c>
      <c r="F81" s="142" t="s">
        <v>968</v>
      </c>
      <c r="G81" s="122" t="s">
        <v>963</v>
      </c>
      <c r="H81" s="155">
        <v>41</v>
      </c>
    </row>
    <row r="82" spans="2:8" s="144" customFormat="1">
      <c r="B82" s="166" t="s">
        <v>1115</v>
      </c>
      <c r="C82" s="147" t="s">
        <v>1116</v>
      </c>
      <c r="D82" s="146">
        <v>3000</v>
      </c>
      <c r="E82" s="141">
        <v>3240</v>
      </c>
      <c r="F82" s="142" t="s">
        <v>968</v>
      </c>
      <c r="G82" s="122" t="s">
        <v>963</v>
      </c>
      <c r="H82" s="155">
        <v>41</v>
      </c>
    </row>
    <row r="83" spans="2:8" s="144" customFormat="1">
      <c r="B83" s="166" t="s">
        <v>1117</v>
      </c>
      <c r="C83" s="151" t="s">
        <v>1118</v>
      </c>
      <c r="D83" s="141">
        <v>3000</v>
      </c>
      <c r="E83" s="141">
        <v>3240</v>
      </c>
      <c r="F83" s="142" t="s">
        <v>968</v>
      </c>
      <c r="G83" s="122" t="s">
        <v>963</v>
      </c>
      <c r="H83" s="155">
        <v>42</v>
      </c>
    </row>
    <row r="84" spans="2:8" s="144" customFormat="1">
      <c r="B84" s="166" t="s">
        <v>1119</v>
      </c>
      <c r="C84" s="22" t="s">
        <v>312</v>
      </c>
      <c r="D84" s="141">
        <v>3000</v>
      </c>
      <c r="E84" s="141">
        <v>3240</v>
      </c>
      <c r="F84" s="142" t="s">
        <v>968</v>
      </c>
      <c r="G84" s="122" t="s">
        <v>963</v>
      </c>
      <c r="H84" s="155">
        <v>43</v>
      </c>
    </row>
    <row r="85" spans="2:8" s="144" customFormat="1">
      <c r="B85" s="166" t="s">
        <v>1120</v>
      </c>
      <c r="C85" s="22" t="s">
        <v>1121</v>
      </c>
      <c r="D85" s="146">
        <v>3000</v>
      </c>
      <c r="E85" s="141">
        <v>3240</v>
      </c>
      <c r="F85" s="142" t="s">
        <v>968</v>
      </c>
      <c r="G85" s="122" t="s">
        <v>963</v>
      </c>
      <c r="H85" s="155">
        <v>43</v>
      </c>
    </row>
    <row r="86" spans="2:8" s="144" customFormat="1">
      <c r="B86" s="166" t="s">
        <v>1122</v>
      </c>
      <c r="C86" s="22" t="s">
        <v>1123</v>
      </c>
      <c r="D86" s="146">
        <v>3000</v>
      </c>
      <c r="E86" s="141">
        <v>3240</v>
      </c>
      <c r="F86" s="142" t="s">
        <v>968</v>
      </c>
      <c r="G86" s="122" t="s">
        <v>963</v>
      </c>
      <c r="H86" s="155">
        <v>43</v>
      </c>
    </row>
    <row r="87" spans="2:8" s="144" customFormat="1">
      <c r="B87" s="166" t="s">
        <v>1124</v>
      </c>
      <c r="C87" s="22" t="s">
        <v>1125</v>
      </c>
      <c r="D87" s="141">
        <v>3000</v>
      </c>
      <c r="E87" s="141">
        <v>3240</v>
      </c>
      <c r="F87" s="142" t="s">
        <v>968</v>
      </c>
      <c r="G87" s="122" t="s">
        <v>963</v>
      </c>
      <c r="H87" s="155">
        <v>43</v>
      </c>
    </row>
    <row r="88" spans="2:8" s="144" customFormat="1">
      <c r="B88" s="166" t="s">
        <v>1126</v>
      </c>
      <c r="C88" s="22" t="s">
        <v>313</v>
      </c>
      <c r="D88" s="141">
        <v>3000</v>
      </c>
      <c r="E88" s="141">
        <v>3240</v>
      </c>
      <c r="F88" s="142" t="s">
        <v>968</v>
      </c>
      <c r="G88" s="122" t="s">
        <v>963</v>
      </c>
      <c r="H88" s="155">
        <v>44</v>
      </c>
    </row>
    <row r="89" spans="2:8" s="144" customFormat="1">
      <c r="B89" s="166" t="s">
        <v>1127</v>
      </c>
      <c r="C89" s="151" t="s">
        <v>1128</v>
      </c>
      <c r="D89" s="146">
        <v>3000</v>
      </c>
      <c r="E89" s="141">
        <v>3240</v>
      </c>
      <c r="F89" s="142" t="s">
        <v>968</v>
      </c>
      <c r="G89" s="122" t="s">
        <v>963</v>
      </c>
      <c r="H89" s="155">
        <v>45</v>
      </c>
    </row>
    <row r="90" spans="2:8" s="144" customFormat="1">
      <c r="B90" s="166" t="s">
        <v>1129</v>
      </c>
      <c r="C90" s="151" t="s">
        <v>1130</v>
      </c>
      <c r="D90" s="146">
        <v>3100</v>
      </c>
      <c r="E90" s="141">
        <v>3348</v>
      </c>
      <c r="F90" s="142" t="s">
        <v>968</v>
      </c>
      <c r="G90" s="122" t="s">
        <v>963</v>
      </c>
      <c r="H90" s="155">
        <v>45</v>
      </c>
    </row>
    <row r="91" spans="2:8" s="144" customFormat="1">
      <c r="B91" s="166" t="s">
        <v>1131</v>
      </c>
      <c r="C91" s="152" t="s">
        <v>1132</v>
      </c>
      <c r="D91" s="153">
        <v>3000</v>
      </c>
      <c r="E91" s="141">
        <v>3240</v>
      </c>
      <c r="F91" s="142" t="s">
        <v>968</v>
      </c>
      <c r="G91" s="122" t="s">
        <v>963</v>
      </c>
      <c r="H91" s="161">
        <v>46</v>
      </c>
    </row>
    <row r="92" spans="2:8" s="144" customFormat="1">
      <c r="B92" s="166" t="s">
        <v>1133</v>
      </c>
      <c r="C92" s="22" t="s">
        <v>1134</v>
      </c>
      <c r="D92" s="141">
        <v>5000</v>
      </c>
      <c r="E92" s="141">
        <v>5400</v>
      </c>
      <c r="F92" s="142" t="s">
        <v>968</v>
      </c>
      <c r="G92" s="122" t="s">
        <v>963</v>
      </c>
      <c r="H92" s="161">
        <v>47</v>
      </c>
    </row>
    <row r="93" spans="2:8" s="144" customFormat="1">
      <c r="B93" s="166" t="s">
        <v>1135</v>
      </c>
      <c r="C93" s="169" t="s">
        <v>1136</v>
      </c>
      <c r="D93" s="141">
        <v>3000</v>
      </c>
      <c r="E93" s="141">
        <v>3240</v>
      </c>
      <c r="F93" s="142" t="s">
        <v>968</v>
      </c>
      <c r="G93" s="122" t="s">
        <v>963</v>
      </c>
      <c r="H93" s="161">
        <v>47</v>
      </c>
    </row>
    <row r="94" spans="2:8" s="144" customFormat="1">
      <c r="B94" s="166" t="s">
        <v>1137</v>
      </c>
      <c r="C94" s="170" t="s">
        <v>1138</v>
      </c>
      <c r="D94" s="141">
        <v>3000</v>
      </c>
      <c r="E94" s="141">
        <v>3240</v>
      </c>
      <c r="F94" s="142" t="s">
        <v>968</v>
      </c>
      <c r="G94" s="122" t="s">
        <v>963</v>
      </c>
      <c r="H94" s="161">
        <v>47</v>
      </c>
    </row>
    <row r="95" spans="2:8" s="144" customFormat="1">
      <c r="B95" s="166" t="s">
        <v>1139</v>
      </c>
      <c r="C95" s="170" t="s">
        <v>1140</v>
      </c>
      <c r="D95" s="141">
        <v>3000</v>
      </c>
      <c r="E95" s="141">
        <v>3240</v>
      </c>
      <c r="F95" s="142" t="s">
        <v>968</v>
      </c>
      <c r="G95" s="122" t="s">
        <v>963</v>
      </c>
      <c r="H95" s="161">
        <v>47</v>
      </c>
    </row>
    <row r="96" spans="2:8" s="144" customFormat="1">
      <c r="B96" s="166" t="s">
        <v>1141</v>
      </c>
      <c r="C96" s="152" t="s">
        <v>1142</v>
      </c>
      <c r="D96" s="153">
        <v>2500</v>
      </c>
      <c r="E96" s="141">
        <v>2700</v>
      </c>
      <c r="F96" s="142" t="s">
        <v>968</v>
      </c>
      <c r="G96" s="122" t="s">
        <v>963</v>
      </c>
      <c r="H96" s="161">
        <v>47</v>
      </c>
    </row>
    <row r="97" spans="2:8" s="144" customFormat="1">
      <c r="B97" s="166" t="s">
        <v>1143</v>
      </c>
      <c r="C97" s="152" t="s">
        <v>1144</v>
      </c>
      <c r="D97" s="153">
        <v>3000</v>
      </c>
      <c r="E97" s="141">
        <v>3240</v>
      </c>
      <c r="F97" s="142" t="s">
        <v>968</v>
      </c>
      <c r="G97" s="122" t="s">
        <v>963</v>
      </c>
      <c r="H97" s="161">
        <v>48</v>
      </c>
    </row>
    <row r="98" spans="2:8" s="144" customFormat="1">
      <c r="B98" s="166" t="s">
        <v>1145</v>
      </c>
      <c r="C98" s="152" t="s">
        <v>1146</v>
      </c>
      <c r="D98" s="153">
        <v>3800</v>
      </c>
      <c r="E98" s="141">
        <v>4104</v>
      </c>
      <c r="F98" s="142" t="s">
        <v>968</v>
      </c>
      <c r="G98" s="122" t="s">
        <v>963</v>
      </c>
      <c r="H98" s="161">
        <v>49</v>
      </c>
    </row>
    <row r="99" spans="2:8" s="144" customFormat="1">
      <c r="B99" s="166" t="s">
        <v>1147</v>
      </c>
      <c r="C99" s="171" t="s">
        <v>1148</v>
      </c>
      <c r="D99" s="141">
        <v>3500</v>
      </c>
      <c r="E99" s="141">
        <v>3780.0000000000005</v>
      </c>
      <c r="F99" s="142" t="s">
        <v>968</v>
      </c>
      <c r="G99" s="122" t="s">
        <v>963</v>
      </c>
      <c r="H99" s="161">
        <v>49</v>
      </c>
    </row>
    <row r="100" spans="2:8" s="144" customFormat="1">
      <c r="B100" s="166" t="s">
        <v>1149</v>
      </c>
      <c r="C100" s="158" t="s">
        <v>1150</v>
      </c>
      <c r="D100" s="141">
        <v>4500</v>
      </c>
      <c r="E100" s="141">
        <v>4860</v>
      </c>
      <c r="F100" s="142" t="s">
        <v>968</v>
      </c>
      <c r="G100" s="122" t="s">
        <v>963</v>
      </c>
      <c r="H100" s="161">
        <v>49</v>
      </c>
    </row>
    <row r="101" spans="2:8" s="144" customFormat="1">
      <c r="B101" s="166" t="s">
        <v>1151</v>
      </c>
      <c r="C101" s="172" t="s">
        <v>1152</v>
      </c>
      <c r="D101" s="141">
        <v>2500</v>
      </c>
      <c r="E101" s="141">
        <v>2700</v>
      </c>
      <c r="F101" s="142" t="s">
        <v>968</v>
      </c>
      <c r="G101" s="122" t="s">
        <v>963</v>
      </c>
      <c r="H101" s="161">
        <v>49</v>
      </c>
    </row>
    <row r="102" spans="2:8" s="144" customFormat="1">
      <c r="B102" s="166" t="s">
        <v>1153</v>
      </c>
      <c r="C102" s="158" t="s">
        <v>1154</v>
      </c>
      <c r="D102" s="141">
        <v>3000</v>
      </c>
      <c r="E102" s="141">
        <v>3240</v>
      </c>
      <c r="F102" s="142" t="s">
        <v>968</v>
      </c>
      <c r="G102" s="122" t="s">
        <v>963</v>
      </c>
      <c r="H102" s="161">
        <v>50</v>
      </c>
    </row>
    <row r="103" spans="2:8" s="144" customFormat="1">
      <c r="B103" s="166" t="s">
        <v>1155</v>
      </c>
      <c r="C103" s="158" t="s">
        <v>1156</v>
      </c>
      <c r="D103" s="141">
        <v>3000</v>
      </c>
      <c r="E103" s="141">
        <v>3240</v>
      </c>
      <c r="F103" s="142" t="s">
        <v>968</v>
      </c>
      <c r="G103" s="122" t="s">
        <v>963</v>
      </c>
      <c r="H103" s="161">
        <v>50</v>
      </c>
    </row>
    <row r="104" spans="2:8" s="144" customFormat="1">
      <c r="B104" s="166" t="s">
        <v>1157</v>
      </c>
      <c r="C104" s="173" t="s">
        <v>1158</v>
      </c>
      <c r="D104" s="163">
        <v>5000</v>
      </c>
      <c r="E104" s="141">
        <v>5400</v>
      </c>
      <c r="F104" s="142" t="s">
        <v>968</v>
      </c>
      <c r="G104" s="122" t="s">
        <v>963</v>
      </c>
      <c r="H104" s="161">
        <v>51</v>
      </c>
    </row>
    <row r="105" spans="2:8" s="144" customFormat="1">
      <c r="B105" s="166" t="s">
        <v>1159</v>
      </c>
      <c r="C105" s="167" t="s">
        <v>1160</v>
      </c>
      <c r="D105" s="146">
        <v>3000</v>
      </c>
      <c r="E105" s="141">
        <v>3240</v>
      </c>
      <c r="F105" s="142" t="s">
        <v>968</v>
      </c>
      <c r="G105" s="122" t="s">
        <v>963</v>
      </c>
      <c r="H105" s="161">
        <v>51</v>
      </c>
    </row>
    <row r="106" spans="2:8" s="144" customFormat="1">
      <c r="B106" s="166" t="s">
        <v>1161</v>
      </c>
      <c r="C106" s="22" t="s">
        <v>91</v>
      </c>
      <c r="D106" s="141">
        <v>3000</v>
      </c>
      <c r="E106" s="141">
        <v>3240</v>
      </c>
      <c r="F106" s="142" t="s">
        <v>968</v>
      </c>
      <c r="G106" s="122" t="s">
        <v>963</v>
      </c>
      <c r="H106" s="161">
        <v>51</v>
      </c>
    </row>
    <row r="107" spans="2:8" s="144" customFormat="1">
      <c r="B107" s="166" t="s">
        <v>1162</v>
      </c>
      <c r="C107" s="152" t="s">
        <v>1163</v>
      </c>
      <c r="D107" s="153">
        <v>3000</v>
      </c>
      <c r="E107" s="141">
        <v>3240</v>
      </c>
      <c r="F107" s="142" t="s">
        <v>968</v>
      </c>
      <c r="G107" s="122" t="s">
        <v>963</v>
      </c>
      <c r="H107" s="161">
        <v>51</v>
      </c>
    </row>
    <row r="108" spans="2:8" s="144" customFormat="1">
      <c r="B108" s="166" t="s">
        <v>1164</v>
      </c>
      <c r="C108" s="158" t="s">
        <v>1165</v>
      </c>
      <c r="D108" s="153">
        <v>3000</v>
      </c>
      <c r="E108" s="141">
        <v>3240</v>
      </c>
      <c r="F108" s="142" t="s">
        <v>968</v>
      </c>
      <c r="G108" s="122" t="s">
        <v>963</v>
      </c>
      <c r="H108" s="161">
        <v>52</v>
      </c>
    </row>
    <row r="109" spans="2:8" s="144" customFormat="1">
      <c r="B109" s="166" t="s">
        <v>1166</v>
      </c>
      <c r="C109" s="158" t="s">
        <v>1167</v>
      </c>
      <c r="D109" s="153">
        <v>4000</v>
      </c>
      <c r="E109" s="141">
        <v>4320</v>
      </c>
      <c r="F109" s="142" t="s">
        <v>968</v>
      </c>
      <c r="G109" s="122" t="s">
        <v>963</v>
      </c>
      <c r="H109" s="161">
        <v>52</v>
      </c>
    </row>
    <row r="110" spans="2:8" s="144" customFormat="1">
      <c r="B110" s="166" t="s">
        <v>1168</v>
      </c>
      <c r="C110" s="158" t="s">
        <v>1169</v>
      </c>
      <c r="D110" s="153">
        <v>3000</v>
      </c>
      <c r="E110" s="141">
        <v>3240</v>
      </c>
      <c r="F110" s="142" t="s">
        <v>968</v>
      </c>
      <c r="G110" s="122" t="s">
        <v>963</v>
      </c>
      <c r="H110" s="161">
        <v>52</v>
      </c>
    </row>
    <row r="111" spans="2:8" s="144" customFormat="1">
      <c r="B111" s="166" t="s">
        <v>1170</v>
      </c>
      <c r="C111" s="158" t="s">
        <v>1171</v>
      </c>
      <c r="D111" s="153">
        <v>4000</v>
      </c>
      <c r="E111" s="141">
        <v>4320</v>
      </c>
      <c r="F111" s="142" t="s">
        <v>968</v>
      </c>
      <c r="G111" s="122" t="s">
        <v>963</v>
      </c>
      <c r="H111" s="161">
        <v>52</v>
      </c>
    </row>
    <row r="112" spans="2:8" s="144" customFormat="1">
      <c r="B112" s="166" t="s">
        <v>1172</v>
      </c>
      <c r="C112" s="158" t="s">
        <v>1173</v>
      </c>
      <c r="D112" s="141">
        <v>3500</v>
      </c>
      <c r="E112" s="141">
        <v>3780.0000000000005</v>
      </c>
      <c r="F112" s="142" t="s">
        <v>968</v>
      </c>
      <c r="G112" s="122" t="s">
        <v>963</v>
      </c>
      <c r="H112" s="155">
        <v>53</v>
      </c>
    </row>
    <row r="113" spans="2:8" s="144" customFormat="1">
      <c r="B113" s="166" t="s">
        <v>1174</v>
      </c>
      <c r="C113" s="158" t="s">
        <v>1175</v>
      </c>
      <c r="D113" s="141">
        <v>4500</v>
      </c>
      <c r="E113" s="141">
        <v>4860</v>
      </c>
      <c r="F113" s="142" t="s">
        <v>968</v>
      </c>
      <c r="G113" s="122" t="s">
        <v>963</v>
      </c>
      <c r="H113" s="155">
        <v>53</v>
      </c>
    </row>
    <row r="114" spans="2:8" s="144" customFormat="1">
      <c r="B114" s="166" t="s">
        <v>1176</v>
      </c>
      <c r="C114" s="158" t="s">
        <v>1177</v>
      </c>
      <c r="D114" s="141">
        <v>3500</v>
      </c>
      <c r="E114" s="141">
        <v>3780.0000000000005</v>
      </c>
      <c r="F114" s="142" t="s">
        <v>968</v>
      </c>
      <c r="G114" s="122" t="s">
        <v>963</v>
      </c>
      <c r="H114" s="155">
        <v>53</v>
      </c>
    </row>
    <row r="115" spans="2:8" s="144" customFormat="1">
      <c r="B115" s="166" t="s">
        <v>1178</v>
      </c>
      <c r="C115" s="158" t="s">
        <v>1179</v>
      </c>
      <c r="D115" s="141">
        <v>4500</v>
      </c>
      <c r="E115" s="141">
        <v>4860</v>
      </c>
      <c r="F115" s="142" t="s">
        <v>968</v>
      </c>
      <c r="G115" s="122" t="s">
        <v>963</v>
      </c>
      <c r="H115" s="161">
        <v>53</v>
      </c>
    </row>
    <row r="116" spans="2:8" s="144" customFormat="1">
      <c r="B116" s="166" t="s">
        <v>1180</v>
      </c>
      <c r="C116" s="158" t="s">
        <v>1181</v>
      </c>
      <c r="D116" s="141">
        <v>3500</v>
      </c>
      <c r="E116" s="141">
        <v>3780.0000000000005</v>
      </c>
      <c r="F116" s="142" t="s">
        <v>968</v>
      </c>
      <c r="G116" s="122" t="s">
        <v>963</v>
      </c>
      <c r="H116" s="155">
        <v>53</v>
      </c>
    </row>
    <row r="117" spans="2:8" s="144" customFormat="1">
      <c r="B117" s="166" t="s">
        <v>1182</v>
      </c>
      <c r="C117" s="158" t="s">
        <v>1183</v>
      </c>
      <c r="D117" s="141">
        <v>4500</v>
      </c>
      <c r="E117" s="141">
        <v>4860</v>
      </c>
      <c r="F117" s="142" t="s">
        <v>968</v>
      </c>
      <c r="G117" s="122" t="s">
        <v>963</v>
      </c>
      <c r="H117" s="155">
        <v>53</v>
      </c>
    </row>
    <row r="118" spans="2:8" s="144" customFormat="1">
      <c r="B118" s="166" t="s">
        <v>1184</v>
      </c>
      <c r="C118" s="158" t="s">
        <v>1185</v>
      </c>
      <c r="D118" s="141">
        <v>5000</v>
      </c>
      <c r="E118" s="141">
        <v>5400</v>
      </c>
      <c r="F118" s="142" t="s">
        <v>968</v>
      </c>
      <c r="G118" s="122" t="s">
        <v>963</v>
      </c>
      <c r="H118" s="155">
        <v>53</v>
      </c>
    </row>
    <row r="119" spans="2:8" s="144" customFormat="1">
      <c r="B119" s="166" t="s">
        <v>1186</v>
      </c>
      <c r="C119" s="158" t="s">
        <v>1187</v>
      </c>
      <c r="D119" s="141">
        <v>6000</v>
      </c>
      <c r="E119" s="141">
        <v>6480</v>
      </c>
      <c r="F119" s="142" t="s">
        <v>968</v>
      </c>
      <c r="G119" s="122" t="s">
        <v>963</v>
      </c>
      <c r="H119" s="155">
        <v>53</v>
      </c>
    </row>
    <row r="120" spans="2:8" s="144" customFormat="1">
      <c r="B120" s="166" t="s">
        <v>1188</v>
      </c>
      <c r="C120" s="167" t="s">
        <v>330</v>
      </c>
      <c r="D120" s="146">
        <v>5000</v>
      </c>
      <c r="E120" s="141">
        <v>5400</v>
      </c>
      <c r="F120" s="142" t="s">
        <v>968</v>
      </c>
      <c r="G120" s="122" t="s">
        <v>963</v>
      </c>
      <c r="H120" s="161">
        <v>54</v>
      </c>
    </row>
    <row r="121" spans="2:8" s="144" customFormat="1">
      <c r="B121" s="166" t="s">
        <v>1189</v>
      </c>
      <c r="C121" s="167" t="s">
        <v>331</v>
      </c>
      <c r="D121" s="146">
        <v>3000</v>
      </c>
      <c r="E121" s="141">
        <v>3240</v>
      </c>
      <c r="F121" s="142" t="s">
        <v>968</v>
      </c>
      <c r="G121" s="122" t="s">
        <v>963</v>
      </c>
      <c r="H121" s="161">
        <v>54</v>
      </c>
    </row>
    <row r="122" spans="2:8" s="144" customFormat="1">
      <c r="B122" s="166" t="s">
        <v>1190</v>
      </c>
      <c r="C122" s="152" t="s">
        <v>1191</v>
      </c>
      <c r="D122" s="153">
        <v>5000</v>
      </c>
      <c r="E122" s="141">
        <v>5400</v>
      </c>
      <c r="F122" s="142" t="s">
        <v>968</v>
      </c>
      <c r="G122" s="122" t="s">
        <v>963</v>
      </c>
      <c r="H122" s="161">
        <v>54</v>
      </c>
    </row>
    <row r="123" spans="2:8" s="144" customFormat="1">
      <c r="B123" s="166" t="s">
        <v>1192</v>
      </c>
      <c r="C123" s="162" t="s">
        <v>1193</v>
      </c>
      <c r="D123" s="163">
        <v>3900</v>
      </c>
      <c r="E123" s="141">
        <v>4212</v>
      </c>
      <c r="F123" s="142" t="s">
        <v>968</v>
      </c>
      <c r="G123" s="122" t="s">
        <v>963</v>
      </c>
      <c r="H123" s="161">
        <v>54</v>
      </c>
    </row>
    <row r="124" spans="2:8" s="144" customFormat="1">
      <c r="B124" s="166" t="s">
        <v>1194</v>
      </c>
      <c r="C124" s="22" t="s">
        <v>333</v>
      </c>
      <c r="D124" s="141">
        <v>3000</v>
      </c>
      <c r="E124" s="141">
        <v>3240</v>
      </c>
      <c r="F124" s="142" t="s">
        <v>968</v>
      </c>
      <c r="G124" s="122" t="s">
        <v>963</v>
      </c>
      <c r="H124" s="161">
        <v>55</v>
      </c>
    </row>
    <row r="125" spans="2:8" s="144" customFormat="1">
      <c r="B125" s="166" t="s">
        <v>1195</v>
      </c>
      <c r="C125" s="167" t="s">
        <v>1196</v>
      </c>
      <c r="D125" s="146">
        <v>3000</v>
      </c>
      <c r="E125" s="141">
        <v>3240</v>
      </c>
      <c r="F125" s="142" t="s">
        <v>968</v>
      </c>
      <c r="G125" s="122" t="s">
        <v>963</v>
      </c>
      <c r="H125" s="161">
        <v>55</v>
      </c>
    </row>
    <row r="126" spans="2:8" s="144" customFormat="1">
      <c r="B126" s="166" t="s">
        <v>1197</v>
      </c>
      <c r="C126" s="170" t="s">
        <v>1198</v>
      </c>
      <c r="D126" s="141">
        <v>3500</v>
      </c>
      <c r="E126" s="141">
        <v>3780.0000000000005</v>
      </c>
      <c r="F126" s="142" t="s">
        <v>968</v>
      </c>
      <c r="G126" s="122" t="s">
        <v>963</v>
      </c>
      <c r="H126" s="161">
        <v>55</v>
      </c>
    </row>
    <row r="127" spans="2:8" s="144" customFormat="1">
      <c r="B127" s="166" t="s">
        <v>1199</v>
      </c>
      <c r="C127" s="162" t="s">
        <v>1200</v>
      </c>
      <c r="D127" s="163">
        <v>3300</v>
      </c>
      <c r="E127" s="141">
        <v>3564.0000000000005</v>
      </c>
      <c r="F127" s="142" t="s">
        <v>968</v>
      </c>
      <c r="G127" s="122" t="s">
        <v>963</v>
      </c>
      <c r="H127" s="161">
        <v>55</v>
      </c>
    </row>
    <row r="128" spans="2:8" s="144" customFormat="1">
      <c r="B128" s="166" t="s">
        <v>1201</v>
      </c>
      <c r="C128" s="162" t="s">
        <v>1202</v>
      </c>
      <c r="D128" s="163">
        <v>5000</v>
      </c>
      <c r="E128" s="141">
        <v>5400</v>
      </c>
      <c r="F128" s="142" t="s">
        <v>968</v>
      </c>
      <c r="G128" s="122" t="s">
        <v>963</v>
      </c>
      <c r="H128" s="161">
        <v>55</v>
      </c>
    </row>
    <row r="129" spans="2:8" s="144" customFormat="1">
      <c r="B129" s="166" t="s">
        <v>1203</v>
      </c>
      <c r="C129" s="174" t="s">
        <v>1204</v>
      </c>
      <c r="D129" s="163">
        <v>3000</v>
      </c>
      <c r="E129" s="141">
        <v>3240</v>
      </c>
      <c r="F129" s="142" t="s">
        <v>968</v>
      </c>
      <c r="G129" s="122" t="s">
        <v>963</v>
      </c>
      <c r="H129" s="155">
        <v>56</v>
      </c>
    </row>
    <row r="130" spans="2:8" s="144" customFormat="1">
      <c r="B130" s="166" t="s">
        <v>1205</v>
      </c>
      <c r="C130" s="167" t="s">
        <v>340</v>
      </c>
      <c r="D130" s="146">
        <v>4000</v>
      </c>
      <c r="E130" s="141">
        <v>4320</v>
      </c>
      <c r="F130" s="142" t="s">
        <v>968</v>
      </c>
      <c r="G130" s="122" t="s">
        <v>963</v>
      </c>
      <c r="H130" s="155">
        <v>56</v>
      </c>
    </row>
    <row r="131" spans="2:8" s="144" customFormat="1">
      <c r="B131" s="166" t="s">
        <v>1206</v>
      </c>
      <c r="C131" s="167" t="s">
        <v>341</v>
      </c>
      <c r="D131" s="146">
        <v>2500</v>
      </c>
      <c r="E131" s="141">
        <v>2700</v>
      </c>
      <c r="F131" s="142" t="s">
        <v>968</v>
      </c>
      <c r="G131" s="122" t="s">
        <v>963</v>
      </c>
      <c r="H131" s="155">
        <v>56</v>
      </c>
    </row>
    <row r="132" spans="2:8" s="144" customFormat="1">
      <c r="B132" s="166" t="s">
        <v>1207</v>
      </c>
      <c r="C132" s="152" t="s">
        <v>1208</v>
      </c>
      <c r="D132" s="153">
        <v>3000</v>
      </c>
      <c r="E132" s="141">
        <v>3240</v>
      </c>
      <c r="F132" s="142" t="s">
        <v>968</v>
      </c>
      <c r="G132" s="122" t="s">
        <v>963</v>
      </c>
      <c r="H132" s="155">
        <v>57</v>
      </c>
    </row>
    <row r="133" spans="2:8" s="144" customFormat="1">
      <c r="B133" s="166" t="s">
        <v>1209</v>
      </c>
      <c r="C133" s="22" t="s">
        <v>243</v>
      </c>
      <c r="D133" s="141">
        <v>2800</v>
      </c>
      <c r="E133" s="141">
        <v>3024</v>
      </c>
      <c r="F133" s="142" t="s">
        <v>968</v>
      </c>
      <c r="G133" s="122" t="s">
        <v>963</v>
      </c>
      <c r="H133" s="155">
        <v>57</v>
      </c>
    </row>
    <row r="134" spans="2:8" s="144" customFormat="1">
      <c r="B134" s="166" t="s">
        <v>1210</v>
      </c>
      <c r="C134" s="22" t="s">
        <v>245</v>
      </c>
      <c r="D134" s="141">
        <v>2800</v>
      </c>
      <c r="E134" s="141">
        <v>3024</v>
      </c>
      <c r="F134" s="142" t="s">
        <v>968</v>
      </c>
      <c r="G134" s="122" t="s">
        <v>963</v>
      </c>
      <c r="H134" s="155">
        <v>57</v>
      </c>
    </row>
    <row r="135" spans="2:8" s="144" customFormat="1">
      <c r="B135" s="166" t="s">
        <v>1211</v>
      </c>
      <c r="C135" s="22" t="s">
        <v>1212</v>
      </c>
      <c r="D135" s="141">
        <v>3000</v>
      </c>
      <c r="E135" s="141">
        <v>3240</v>
      </c>
      <c r="F135" s="142" t="s">
        <v>968</v>
      </c>
      <c r="G135" s="122" t="s">
        <v>963</v>
      </c>
      <c r="H135" s="155">
        <v>57</v>
      </c>
    </row>
    <row r="136" spans="2:8" s="144" customFormat="1">
      <c r="B136" s="166" t="s">
        <v>1213</v>
      </c>
      <c r="C136" s="152" t="s">
        <v>1214</v>
      </c>
      <c r="D136" s="153">
        <v>2500</v>
      </c>
      <c r="E136" s="141">
        <v>2700</v>
      </c>
      <c r="F136" s="142" t="s">
        <v>968</v>
      </c>
      <c r="G136" s="122" t="s">
        <v>963</v>
      </c>
      <c r="H136" s="155">
        <v>57</v>
      </c>
    </row>
    <row r="137" spans="2:8" s="144" customFormat="1">
      <c r="B137" s="166" t="s">
        <v>1215</v>
      </c>
      <c r="C137" s="175" t="s">
        <v>1216</v>
      </c>
      <c r="D137" s="163">
        <v>3000</v>
      </c>
      <c r="E137" s="141">
        <v>3240</v>
      </c>
      <c r="F137" s="142" t="s">
        <v>968</v>
      </c>
      <c r="G137" s="122" t="s">
        <v>963</v>
      </c>
      <c r="H137" s="155">
        <v>58</v>
      </c>
    </row>
    <row r="138" spans="2:8" s="144" customFormat="1">
      <c r="B138" s="166" t="s">
        <v>1217</v>
      </c>
      <c r="C138" s="162" t="s">
        <v>112</v>
      </c>
      <c r="D138" s="163">
        <v>3000</v>
      </c>
      <c r="E138" s="141">
        <v>3240</v>
      </c>
      <c r="F138" s="142" t="s">
        <v>968</v>
      </c>
      <c r="G138" s="122" t="s">
        <v>963</v>
      </c>
      <c r="H138" s="161">
        <v>59</v>
      </c>
    </row>
    <row r="139" spans="2:8" s="144" customFormat="1">
      <c r="B139" s="166" t="s">
        <v>1218</v>
      </c>
      <c r="C139" s="175" t="s">
        <v>1219</v>
      </c>
      <c r="D139" s="153">
        <v>3500</v>
      </c>
      <c r="E139" s="141">
        <v>3780.0000000000005</v>
      </c>
      <c r="F139" s="142" t="s">
        <v>968</v>
      </c>
      <c r="G139" s="122" t="s">
        <v>963</v>
      </c>
      <c r="H139" s="161">
        <v>59</v>
      </c>
    </row>
    <row r="140" spans="2:8" s="144" customFormat="1">
      <c r="B140" s="166" t="s">
        <v>1220</v>
      </c>
      <c r="C140" s="162" t="s">
        <v>96</v>
      </c>
      <c r="D140" s="163">
        <v>3000</v>
      </c>
      <c r="E140" s="141">
        <v>3240</v>
      </c>
      <c r="F140" s="142" t="s">
        <v>968</v>
      </c>
      <c r="G140" s="122" t="s">
        <v>963</v>
      </c>
      <c r="H140" s="161">
        <v>59</v>
      </c>
    </row>
    <row r="141" spans="2:8" s="144" customFormat="1">
      <c r="B141" s="166" t="s">
        <v>1221</v>
      </c>
      <c r="C141" s="176" t="s">
        <v>1222</v>
      </c>
      <c r="D141" s="153">
        <v>3000</v>
      </c>
      <c r="E141" s="141">
        <v>3240</v>
      </c>
      <c r="F141" s="142" t="s">
        <v>968</v>
      </c>
      <c r="G141" s="122" t="s">
        <v>963</v>
      </c>
      <c r="H141" s="155">
        <v>59</v>
      </c>
    </row>
    <row r="142" spans="2:8" s="144" customFormat="1">
      <c r="B142" s="166" t="s">
        <v>1223</v>
      </c>
      <c r="C142" s="177" t="s">
        <v>98</v>
      </c>
      <c r="D142" s="163">
        <v>5000</v>
      </c>
      <c r="E142" s="141">
        <v>5400</v>
      </c>
      <c r="F142" s="142" t="s">
        <v>968</v>
      </c>
      <c r="G142" s="122" t="s">
        <v>963</v>
      </c>
      <c r="H142" s="161">
        <v>59</v>
      </c>
    </row>
    <row r="143" spans="2:8" s="144" customFormat="1">
      <c r="B143" s="178" t="s">
        <v>1224</v>
      </c>
      <c r="C143" s="124" t="s">
        <v>1225</v>
      </c>
      <c r="D143" s="141">
        <v>5000</v>
      </c>
      <c r="E143" s="141">
        <v>5400</v>
      </c>
      <c r="F143" s="142" t="s">
        <v>968</v>
      </c>
      <c r="G143" s="122" t="s">
        <v>963</v>
      </c>
      <c r="H143" s="161">
        <v>60</v>
      </c>
    </row>
    <row r="144" spans="2:8" s="144" customFormat="1">
      <c r="B144" s="178" t="s">
        <v>1226</v>
      </c>
      <c r="C144" s="167" t="s">
        <v>1227</v>
      </c>
      <c r="D144" s="146">
        <v>3000</v>
      </c>
      <c r="E144" s="141">
        <v>3240</v>
      </c>
      <c r="F144" s="142" t="s">
        <v>968</v>
      </c>
      <c r="G144" s="122" t="s">
        <v>963</v>
      </c>
      <c r="H144" s="161">
        <v>60</v>
      </c>
    </row>
    <row r="145" spans="2:8" s="144" customFormat="1">
      <c r="B145" s="178" t="s">
        <v>1228</v>
      </c>
      <c r="C145" s="156" t="s">
        <v>367</v>
      </c>
      <c r="D145" s="141">
        <v>3000</v>
      </c>
      <c r="E145" s="141">
        <v>3240</v>
      </c>
      <c r="F145" s="142" t="s">
        <v>968</v>
      </c>
      <c r="G145" s="122" t="s">
        <v>963</v>
      </c>
      <c r="H145" s="161">
        <v>61</v>
      </c>
    </row>
    <row r="146" spans="2:8" s="144" customFormat="1">
      <c r="B146" s="178" t="s">
        <v>1229</v>
      </c>
      <c r="C146" s="7" t="s">
        <v>1230</v>
      </c>
      <c r="D146" s="146">
        <v>3000</v>
      </c>
      <c r="E146" s="141">
        <v>3240</v>
      </c>
      <c r="F146" s="142" t="s">
        <v>968</v>
      </c>
      <c r="G146" s="122" t="s">
        <v>963</v>
      </c>
      <c r="H146" s="161">
        <v>61</v>
      </c>
    </row>
    <row r="147" spans="2:8" s="144" customFormat="1">
      <c r="B147" s="178" t="s">
        <v>1231</v>
      </c>
      <c r="C147" s="156" t="s">
        <v>1232</v>
      </c>
      <c r="D147" s="141">
        <v>3000</v>
      </c>
      <c r="E147" s="141">
        <v>3240</v>
      </c>
      <c r="F147" s="142" t="s">
        <v>968</v>
      </c>
      <c r="G147" s="122" t="s">
        <v>963</v>
      </c>
      <c r="H147" s="161">
        <v>61</v>
      </c>
    </row>
    <row r="148" spans="2:8" s="144" customFormat="1">
      <c r="B148" s="178" t="s">
        <v>1233</v>
      </c>
      <c r="C148" s="176" t="s">
        <v>1234</v>
      </c>
      <c r="D148" s="153">
        <v>3000</v>
      </c>
      <c r="E148" s="141">
        <v>3240</v>
      </c>
      <c r="F148" s="142" t="s">
        <v>968</v>
      </c>
      <c r="G148" s="122" t="s">
        <v>963</v>
      </c>
      <c r="H148" s="155">
        <v>62</v>
      </c>
    </row>
    <row r="149" spans="2:8" s="144" customFormat="1">
      <c r="B149" s="178" t="s">
        <v>1235</v>
      </c>
      <c r="C149" s="152" t="s">
        <v>1236</v>
      </c>
      <c r="D149" s="153">
        <v>6000</v>
      </c>
      <c r="E149" s="141">
        <v>6480</v>
      </c>
      <c r="F149" s="142" t="s">
        <v>968</v>
      </c>
      <c r="G149" s="122" t="s">
        <v>963</v>
      </c>
      <c r="H149" s="155">
        <v>62</v>
      </c>
    </row>
    <row r="150" spans="2:8" s="144" customFormat="1">
      <c r="B150" s="178" t="s">
        <v>1237</v>
      </c>
      <c r="C150" s="147" t="s">
        <v>1238</v>
      </c>
      <c r="D150" s="146">
        <v>3000</v>
      </c>
      <c r="E150" s="141">
        <v>3240</v>
      </c>
      <c r="F150" s="142" t="s">
        <v>968</v>
      </c>
      <c r="G150" s="122" t="s">
        <v>963</v>
      </c>
      <c r="H150" s="155">
        <v>63</v>
      </c>
    </row>
    <row r="151" spans="2:8" s="144" customFormat="1">
      <c r="B151" s="178" t="s">
        <v>1239</v>
      </c>
      <c r="C151" s="147" t="s">
        <v>1240</v>
      </c>
      <c r="D151" s="146">
        <v>3000</v>
      </c>
      <c r="E151" s="141">
        <v>3240</v>
      </c>
      <c r="F151" s="142" t="s">
        <v>968</v>
      </c>
      <c r="G151" s="122" t="s">
        <v>963</v>
      </c>
      <c r="H151" s="155">
        <v>63</v>
      </c>
    </row>
    <row r="152" spans="2:8" s="144" customFormat="1">
      <c r="B152" s="178" t="s">
        <v>1241</v>
      </c>
      <c r="C152" s="151" t="s">
        <v>1242</v>
      </c>
      <c r="D152" s="153">
        <v>3000</v>
      </c>
      <c r="E152" s="141">
        <v>3240</v>
      </c>
      <c r="F152" s="142" t="s">
        <v>968</v>
      </c>
      <c r="G152" s="122" t="s">
        <v>963</v>
      </c>
      <c r="H152" s="155">
        <v>63</v>
      </c>
    </row>
    <row r="153" spans="2:8" s="144" customFormat="1">
      <c r="B153" s="178" t="s">
        <v>1243</v>
      </c>
      <c r="C153" s="22" t="s">
        <v>1244</v>
      </c>
      <c r="D153" s="146">
        <v>2500</v>
      </c>
      <c r="E153" s="141">
        <v>2700</v>
      </c>
      <c r="F153" s="142" t="s">
        <v>968</v>
      </c>
      <c r="G153" s="122" t="s">
        <v>963</v>
      </c>
      <c r="H153" s="155">
        <v>63</v>
      </c>
    </row>
    <row r="154" spans="2:8" s="144" customFormat="1">
      <c r="B154" s="179" t="s">
        <v>1245</v>
      </c>
      <c r="C154" s="162" t="s">
        <v>138</v>
      </c>
      <c r="D154" s="163">
        <v>5000</v>
      </c>
      <c r="E154" s="141">
        <v>5400</v>
      </c>
      <c r="F154" s="142" t="s">
        <v>968</v>
      </c>
      <c r="G154" s="122" t="s">
        <v>963</v>
      </c>
      <c r="H154" s="155">
        <v>65</v>
      </c>
    </row>
    <row r="155" spans="2:8" s="144" customFormat="1">
      <c r="B155" s="179" t="s">
        <v>1246</v>
      </c>
      <c r="C155" s="158" t="s">
        <v>1247</v>
      </c>
      <c r="D155" s="141">
        <v>12000</v>
      </c>
      <c r="E155" s="141">
        <v>12960</v>
      </c>
      <c r="F155" s="142" t="s">
        <v>968</v>
      </c>
      <c r="G155" s="122" t="s">
        <v>963</v>
      </c>
      <c r="H155" s="155">
        <v>66</v>
      </c>
    </row>
    <row r="156" spans="2:8" s="144" customFormat="1">
      <c r="B156" s="179" t="s">
        <v>1248</v>
      </c>
      <c r="C156" s="162" t="s">
        <v>1249</v>
      </c>
      <c r="D156" s="163">
        <v>10000</v>
      </c>
      <c r="E156" s="141">
        <v>10800</v>
      </c>
      <c r="F156" s="142" t="s">
        <v>968</v>
      </c>
      <c r="G156" s="122" t="s">
        <v>963</v>
      </c>
      <c r="H156" s="155">
        <v>66</v>
      </c>
    </row>
    <row r="157" spans="2:8" s="144" customFormat="1">
      <c r="B157" s="179" t="s">
        <v>1250</v>
      </c>
      <c r="C157" s="158" t="s">
        <v>1251</v>
      </c>
      <c r="D157" s="141">
        <v>3000</v>
      </c>
      <c r="E157" s="141">
        <v>3240</v>
      </c>
      <c r="F157" s="142" t="s">
        <v>968</v>
      </c>
      <c r="G157" s="122" t="s">
        <v>963</v>
      </c>
      <c r="H157" s="155">
        <v>67</v>
      </c>
    </row>
    <row r="158" spans="2:8" s="144" customFormat="1">
      <c r="B158" s="179" t="s">
        <v>1252</v>
      </c>
      <c r="C158" s="158" t="s">
        <v>1253</v>
      </c>
      <c r="D158" s="141">
        <v>12000</v>
      </c>
      <c r="E158" s="141">
        <v>12960</v>
      </c>
      <c r="F158" s="142" t="s">
        <v>968</v>
      </c>
      <c r="G158" s="122" t="s">
        <v>963</v>
      </c>
      <c r="H158" s="155">
        <v>68</v>
      </c>
    </row>
    <row r="159" spans="2:8" s="144" customFormat="1">
      <c r="B159" s="179" t="s">
        <v>1254</v>
      </c>
      <c r="C159" s="158" t="s">
        <v>1255</v>
      </c>
      <c r="D159" s="141">
        <v>11000</v>
      </c>
      <c r="E159" s="141">
        <v>11880</v>
      </c>
      <c r="F159" s="142" t="s">
        <v>968</v>
      </c>
      <c r="G159" s="122" t="s">
        <v>963</v>
      </c>
      <c r="H159" s="155">
        <v>68</v>
      </c>
    </row>
    <row r="160" spans="2:8" s="144" customFormat="1">
      <c r="B160" s="179" t="s">
        <v>1256</v>
      </c>
      <c r="C160" s="158" t="s">
        <v>1257</v>
      </c>
      <c r="D160" s="141">
        <v>5000</v>
      </c>
      <c r="E160" s="141">
        <v>5400</v>
      </c>
      <c r="F160" s="142" t="s">
        <v>968</v>
      </c>
      <c r="G160" s="122" t="s">
        <v>963</v>
      </c>
      <c r="H160" s="155">
        <v>68</v>
      </c>
    </row>
    <row r="161" spans="2:8" s="144" customFormat="1">
      <c r="B161" s="179" t="s">
        <v>1258</v>
      </c>
      <c r="C161" s="22" t="s">
        <v>142</v>
      </c>
      <c r="D161" s="141">
        <v>5000</v>
      </c>
      <c r="E161" s="141">
        <v>5400</v>
      </c>
      <c r="F161" s="142" t="s">
        <v>968</v>
      </c>
      <c r="G161" s="122" t="s">
        <v>963</v>
      </c>
      <c r="H161" s="155">
        <v>69</v>
      </c>
    </row>
    <row r="162" spans="2:8" s="144" customFormat="1">
      <c r="B162" s="179" t="s">
        <v>1259</v>
      </c>
      <c r="C162" s="167" t="s">
        <v>147</v>
      </c>
      <c r="D162" s="180">
        <v>5000</v>
      </c>
      <c r="E162" s="141">
        <v>5400</v>
      </c>
      <c r="F162" s="142" t="s">
        <v>968</v>
      </c>
      <c r="G162" s="122" t="s">
        <v>963</v>
      </c>
      <c r="H162" s="155">
        <v>69</v>
      </c>
    </row>
    <row r="163" spans="2:8" s="144" customFormat="1">
      <c r="B163" s="179" t="s">
        <v>1260</v>
      </c>
      <c r="C163" s="22" t="s">
        <v>1261</v>
      </c>
      <c r="D163" s="141">
        <v>10000</v>
      </c>
      <c r="E163" s="141">
        <v>10800</v>
      </c>
      <c r="F163" s="142" t="s">
        <v>968</v>
      </c>
      <c r="G163" s="122" t="s">
        <v>963</v>
      </c>
      <c r="H163" s="155">
        <v>69</v>
      </c>
    </row>
    <row r="164" spans="2:8" s="144" customFormat="1">
      <c r="B164" s="179" t="s">
        <v>1262</v>
      </c>
      <c r="C164" s="22" t="s">
        <v>1263</v>
      </c>
      <c r="D164" s="141">
        <v>3700</v>
      </c>
      <c r="E164" s="141">
        <v>3996.0000000000005</v>
      </c>
      <c r="F164" s="142" t="s">
        <v>968</v>
      </c>
      <c r="G164" s="122" t="s">
        <v>963</v>
      </c>
      <c r="H164" s="155">
        <v>70</v>
      </c>
    </row>
    <row r="165" spans="2:8" s="144" customFormat="1">
      <c r="B165" s="179" t="s">
        <v>1264</v>
      </c>
      <c r="C165" s="167" t="s">
        <v>1265</v>
      </c>
      <c r="D165" s="146">
        <v>3500</v>
      </c>
      <c r="E165" s="141">
        <v>3780.0000000000005</v>
      </c>
      <c r="F165" s="142" t="s">
        <v>968</v>
      </c>
      <c r="G165" s="122" t="s">
        <v>963</v>
      </c>
      <c r="H165" s="155">
        <v>70</v>
      </c>
    </row>
    <row r="166" spans="2:8" s="144" customFormat="1">
      <c r="B166" s="179" t="s">
        <v>1266</v>
      </c>
      <c r="C166" s="162" t="s">
        <v>1267</v>
      </c>
      <c r="D166" s="163">
        <v>3000</v>
      </c>
      <c r="E166" s="141">
        <v>3240</v>
      </c>
      <c r="F166" s="142" t="s">
        <v>968</v>
      </c>
      <c r="G166" s="122" t="s">
        <v>963</v>
      </c>
      <c r="H166" s="155">
        <v>70</v>
      </c>
    </row>
    <row r="167" spans="2:8" s="144" customFormat="1">
      <c r="B167" s="179" t="s">
        <v>1268</v>
      </c>
      <c r="C167" s="162" t="s">
        <v>1269</v>
      </c>
      <c r="D167" s="163">
        <v>5000</v>
      </c>
      <c r="E167" s="141">
        <v>5400</v>
      </c>
      <c r="F167" s="142" t="s">
        <v>968</v>
      </c>
      <c r="G167" s="122" t="s">
        <v>963</v>
      </c>
      <c r="H167" s="155">
        <v>70</v>
      </c>
    </row>
    <row r="168" spans="2:8" s="144" customFormat="1">
      <c r="B168" s="179" t="s">
        <v>1270</v>
      </c>
      <c r="C168" s="162" t="s">
        <v>152</v>
      </c>
      <c r="D168" s="163">
        <v>10000</v>
      </c>
      <c r="E168" s="141">
        <v>10800</v>
      </c>
      <c r="F168" s="142" t="s">
        <v>968</v>
      </c>
      <c r="G168" s="122" t="s">
        <v>963</v>
      </c>
      <c r="H168" s="155">
        <v>71</v>
      </c>
    </row>
    <row r="169" spans="2:8" s="144" customFormat="1">
      <c r="B169" s="179" t="s">
        <v>1271</v>
      </c>
      <c r="C169" s="162" t="s">
        <v>154</v>
      </c>
      <c r="D169" s="163">
        <v>4000</v>
      </c>
      <c r="E169" s="141">
        <v>4320</v>
      </c>
      <c r="F169" s="142" t="s">
        <v>968</v>
      </c>
      <c r="G169" s="122" t="s">
        <v>963</v>
      </c>
      <c r="H169" s="155">
        <v>71</v>
      </c>
    </row>
    <row r="170" spans="2:8" s="144" customFormat="1">
      <c r="B170" s="179" t="s">
        <v>1272</v>
      </c>
      <c r="C170" s="158" t="s">
        <v>1273</v>
      </c>
      <c r="D170" s="141">
        <v>3000</v>
      </c>
      <c r="E170" s="141">
        <v>3240</v>
      </c>
      <c r="F170" s="142" t="s">
        <v>968</v>
      </c>
      <c r="G170" s="122" t="s">
        <v>963</v>
      </c>
      <c r="H170" s="155">
        <v>71</v>
      </c>
    </row>
    <row r="171" spans="2:8" s="144" customFormat="1">
      <c r="B171" s="179" t="s">
        <v>1274</v>
      </c>
      <c r="C171" s="151" t="s">
        <v>1275</v>
      </c>
      <c r="D171" s="150">
        <v>3000</v>
      </c>
      <c r="E171" s="141">
        <v>3240</v>
      </c>
      <c r="F171" s="142" t="s">
        <v>968</v>
      </c>
      <c r="G171" s="122" t="s">
        <v>963</v>
      </c>
      <c r="H171" s="155">
        <v>71</v>
      </c>
    </row>
    <row r="172" spans="2:8" s="144" customFormat="1">
      <c r="B172" s="179" t="s">
        <v>1276</v>
      </c>
      <c r="C172" s="162" t="s">
        <v>155</v>
      </c>
      <c r="D172" s="163">
        <v>5000</v>
      </c>
      <c r="E172" s="141">
        <v>5400</v>
      </c>
      <c r="F172" s="142" t="s">
        <v>968</v>
      </c>
      <c r="G172" s="122" t="s">
        <v>963</v>
      </c>
      <c r="H172" s="155">
        <v>71</v>
      </c>
    </row>
    <row r="173" spans="2:8" s="144" customFormat="1">
      <c r="B173" s="179" t="s">
        <v>1277</v>
      </c>
      <c r="C173" s="158" t="s">
        <v>1278</v>
      </c>
      <c r="D173" s="141">
        <v>10000</v>
      </c>
      <c r="E173" s="141">
        <v>10800</v>
      </c>
      <c r="F173" s="142" t="s">
        <v>968</v>
      </c>
      <c r="G173" s="122" t="s">
        <v>963</v>
      </c>
      <c r="H173" s="155">
        <v>72</v>
      </c>
    </row>
    <row r="174" spans="2:8" s="144" customFormat="1">
      <c r="B174" s="179" t="s">
        <v>1279</v>
      </c>
      <c r="C174" s="22" t="s">
        <v>160</v>
      </c>
      <c r="D174" s="141">
        <v>5000</v>
      </c>
      <c r="E174" s="141">
        <v>5400</v>
      </c>
      <c r="F174" s="142" t="s">
        <v>968</v>
      </c>
      <c r="G174" s="122" t="s">
        <v>963</v>
      </c>
      <c r="H174" s="155">
        <v>72</v>
      </c>
    </row>
    <row r="175" spans="2:8" s="144" customFormat="1">
      <c r="B175" s="179" t="s">
        <v>1280</v>
      </c>
      <c r="C175" s="167" t="s">
        <v>130</v>
      </c>
      <c r="D175" s="146">
        <v>5000</v>
      </c>
      <c r="E175" s="141">
        <v>5400</v>
      </c>
      <c r="F175" s="142" t="s">
        <v>968</v>
      </c>
      <c r="G175" s="122" t="s">
        <v>963</v>
      </c>
      <c r="H175" s="155">
        <v>72</v>
      </c>
    </row>
    <row r="176" spans="2:8" s="144" customFormat="1">
      <c r="B176" s="179" t="s">
        <v>1281</v>
      </c>
      <c r="C176" s="167" t="s">
        <v>1282</v>
      </c>
      <c r="D176" s="146">
        <v>5000</v>
      </c>
      <c r="E176" s="141">
        <v>5400</v>
      </c>
      <c r="F176" s="142" t="s">
        <v>968</v>
      </c>
      <c r="G176" s="122" t="s">
        <v>963</v>
      </c>
      <c r="H176" s="155">
        <v>73</v>
      </c>
    </row>
    <row r="177" spans="2:8" s="144" customFormat="1">
      <c r="B177" s="179" t="s">
        <v>1283</v>
      </c>
      <c r="C177" s="162" t="s">
        <v>164</v>
      </c>
      <c r="D177" s="163">
        <v>10000</v>
      </c>
      <c r="E177" s="141">
        <v>10800</v>
      </c>
      <c r="F177" s="142" t="s">
        <v>968</v>
      </c>
      <c r="G177" s="122" t="s">
        <v>963</v>
      </c>
      <c r="H177" s="155">
        <v>73</v>
      </c>
    </row>
    <row r="178" spans="2:8" s="144" customFormat="1">
      <c r="B178" s="179" t="s">
        <v>1284</v>
      </c>
      <c r="C178" s="162" t="s">
        <v>1285</v>
      </c>
      <c r="D178" s="163">
        <v>4800</v>
      </c>
      <c r="E178" s="141">
        <v>5184</v>
      </c>
      <c r="F178" s="142" t="s">
        <v>968</v>
      </c>
      <c r="G178" s="122" t="s">
        <v>963</v>
      </c>
      <c r="H178" s="155" t="s">
        <v>1286</v>
      </c>
    </row>
    <row r="179" spans="2:8" s="144" customFormat="1">
      <c r="B179" s="179" t="s">
        <v>1287</v>
      </c>
      <c r="C179" s="162" t="s">
        <v>1288</v>
      </c>
      <c r="D179" s="163">
        <v>4800</v>
      </c>
      <c r="E179" s="141">
        <v>5184</v>
      </c>
      <c r="F179" s="142" t="s">
        <v>968</v>
      </c>
      <c r="G179" s="122" t="s">
        <v>963</v>
      </c>
      <c r="H179" s="155" t="s">
        <v>1286</v>
      </c>
    </row>
    <row r="180" spans="2:8" s="144" customFormat="1">
      <c r="B180" s="179" t="s">
        <v>1289</v>
      </c>
      <c r="C180" s="162" t="s">
        <v>1290</v>
      </c>
      <c r="D180" s="163">
        <v>4800</v>
      </c>
      <c r="E180" s="141">
        <v>5184</v>
      </c>
      <c r="F180" s="142" t="s">
        <v>968</v>
      </c>
      <c r="G180" s="122" t="s">
        <v>963</v>
      </c>
      <c r="H180" s="155" t="s">
        <v>1291</v>
      </c>
    </row>
    <row r="181" spans="2:8" s="144" customFormat="1">
      <c r="B181" s="179" t="s">
        <v>1292</v>
      </c>
      <c r="C181" s="162" t="s">
        <v>1293</v>
      </c>
      <c r="D181" s="163">
        <v>4800</v>
      </c>
      <c r="E181" s="141">
        <v>5184</v>
      </c>
      <c r="F181" s="142" t="s">
        <v>968</v>
      </c>
      <c r="G181" s="122" t="s">
        <v>963</v>
      </c>
      <c r="H181" s="155" t="s">
        <v>1291</v>
      </c>
    </row>
    <row r="182" spans="2:8" s="144" customFormat="1">
      <c r="B182" s="179" t="s">
        <v>1294</v>
      </c>
      <c r="C182" s="162" t="s">
        <v>1295</v>
      </c>
      <c r="D182" s="163">
        <v>4800</v>
      </c>
      <c r="E182" s="141">
        <v>5184</v>
      </c>
      <c r="F182" s="142" t="s">
        <v>968</v>
      </c>
      <c r="G182" s="122" t="s">
        <v>963</v>
      </c>
      <c r="H182" s="155" t="s">
        <v>1291</v>
      </c>
    </row>
    <row r="183" spans="2:8" s="144" customFormat="1">
      <c r="B183" s="179" t="s">
        <v>1296</v>
      </c>
      <c r="C183" s="158" t="s">
        <v>1297</v>
      </c>
      <c r="D183" s="141">
        <v>5000</v>
      </c>
      <c r="E183" s="141">
        <v>5400</v>
      </c>
      <c r="F183" s="142" t="s">
        <v>968</v>
      </c>
      <c r="G183" s="122" t="s">
        <v>963</v>
      </c>
      <c r="H183" s="155">
        <v>76</v>
      </c>
    </row>
    <row r="184" spans="2:8" s="144" customFormat="1">
      <c r="B184" s="179" t="s">
        <v>1298</v>
      </c>
      <c r="C184" s="158" t="s">
        <v>1299</v>
      </c>
      <c r="D184" s="141">
        <v>3000</v>
      </c>
      <c r="E184" s="141">
        <v>3240</v>
      </c>
      <c r="F184" s="142" t="s">
        <v>968</v>
      </c>
      <c r="G184" s="122" t="s">
        <v>963</v>
      </c>
      <c r="H184" s="155">
        <v>76</v>
      </c>
    </row>
    <row r="185" spans="2:8" s="144" customFormat="1">
      <c r="B185" s="179" t="s">
        <v>1300</v>
      </c>
      <c r="C185" s="162" t="s">
        <v>221</v>
      </c>
      <c r="D185" s="163">
        <v>3000</v>
      </c>
      <c r="E185" s="141">
        <v>3240</v>
      </c>
      <c r="F185" s="142" t="s">
        <v>968</v>
      </c>
      <c r="G185" s="122" t="s">
        <v>963</v>
      </c>
      <c r="H185" s="155">
        <v>76</v>
      </c>
    </row>
    <row r="186" spans="2:8" s="144" customFormat="1">
      <c r="B186" s="179" t="s">
        <v>1301</v>
      </c>
      <c r="C186" s="145" t="s">
        <v>1302</v>
      </c>
      <c r="D186" s="141">
        <v>3200</v>
      </c>
      <c r="E186" s="141">
        <v>3456</v>
      </c>
      <c r="F186" s="142" t="s">
        <v>968</v>
      </c>
      <c r="G186" s="122" t="s">
        <v>963</v>
      </c>
      <c r="H186" s="155">
        <v>77</v>
      </c>
    </row>
    <row r="187" spans="2:8" s="144" customFormat="1">
      <c r="B187" s="179" t="s">
        <v>1303</v>
      </c>
      <c r="C187" s="158" t="s">
        <v>1304</v>
      </c>
      <c r="D187" s="141">
        <v>3200</v>
      </c>
      <c r="E187" s="141">
        <v>3456</v>
      </c>
      <c r="F187" s="142" t="s">
        <v>968</v>
      </c>
      <c r="G187" s="122" t="s">
        <v>963</v>
      </c>
      <c r="H187" s="155">
        <v>77</v>
      </c>
    </row>
    <row r="188" spans="2:8" s="144" customFormat="1">
      <c r="B188" s="179" t="s">
        <v>1305</v>
      </c>
      <c r="C188" s="158" t="s">
        <v>1306</v>
      </c>
      <c r="D188" s="141">
        <v>3200</v>
      </c>
      <c r="E188" s="141">
        <v>3456</v>
      </c>
      <c r="F188" s="142" t="s">
        <v>968</v>
      </c>
      <c r="G188" s="122" t="s">
        <v>963</v>
      </c>
      <c r="H188" s="155">
        <v>77</v>
      </c>
    </row>
    <row r="189" spans="2:8" s="144" customFormat="1">
      <c r="B189" s="179" t="s">
        <v>1307</v>
      </c>
      <c r="C189" s="158" t="s">
        <v>1308</v>
      </c>
      <c r="D189" s="141">
        <v>5000</v>
      </c>
      <c r="E189" s="141">
        <v>5400</v>
      </c>
      <c r="F189" s="142" t="s">
        <v>968</v>
      </c>
      <c r="G189" s="122" t="s">
        <v>963</v>
      </c>
      <c r="H189" s="155">
        <v>77</v>
      </c>
    </row>
    <row r="190" spans="2:8" s="144" customFormat="1">
      <c r="B190" s="179" t="s">
        <v>1309</v>
      </c>
      <c r="C190" s="181" t="s">
        <v>1310</v>
      </c>
      <c r="D190" s="146">
        <v>3000</v>
      </c>
      <c r="E190" s="141">
        <v>3240</v>
      </c>
      <c r="F190" s="142" t="s">
        <v>968</v>
      </c>
      <c r="G190" s="122" t="s">
        <v>963</v>
      </c>
      <c r="H190" s="155">
        <v>78</v>
      </c>
    </row>
    <row r="191" spans="2:8" s="144" customFormat="1">
      <c r="B191" s="179" t="s">
        <v>1311</v>
      </c>
      <c r="C191" s="160" t="s">
        <v>176</v>
      </c>
      <c r="D191" s="146">
        <v>5000</v>
      </c>
      <c r="E191" s="141">
        <v>5400</v>
      </c>
      <c r="F191" s="142" t="s">
        <v>968</v>
      </c>
      <c r="G191" s="122" t="s">
        <v>963</v>
      </c>
      <c r="H191" s="155">
        <v>78</v>
      </c>
    </row>
    <row r="192" spans="2:8" s="144" customFormat="1">
      <c r="B192" s="179" t="s">
        <v>1312</v>
      </c>
      <c r="C192" s="158" t="s">
        <v>370</v>
      </c>
      <c r="D192" s="146">
        <v>3500</v>
      </c>
      <c r="E192" s="141">
        <v>3780.0000000000005</v>
      </c>
      <c r="F192" s="142" t="s">
        <v>968</v>
      </c>
      <c r="G192" s="122" t="s">
        <v>963</v>
      </c>
      <c r="H192" s="155">
        <v>79</v>
      </c>
    </row>
    <row r="193" spans="2:8" s="144" customFormat="1">
      <c r="B193" s="179" t="s">
        <v>1313</v>
      </c>
      <c r="C193" s="158" t="s">
        <v>371</v>
      </c>
      <c r="D193" s="146">
        <v>3600</v>
      </c>
      <c r="E193" s="141">
        <v>3888.0000000000005</v>
      </c>
      <c r="F193" s="142" t="s">
        <v>968</v>
      </c>
      <c r="G193" s="122" t="s">
        <v>963</v>
      </c>
      <c r="H193" s="155">
        <v>79</v>
      </c>
    </row>
    <row r="194" spans="2:8" s="144" customFormat="1">
      <c r="B194" s="179" t="s">
        <v>1314</v>
      </c>
      <c r="C194" s="158" t="s">
        <v>178</v>
      </c>
      <c r="D194" s="146">
        <v>5000</v>
      </c>
      <c r="E194" s="141">
        <v>5400</v>
      </c>
      <c r="F194" s="142" t="s">
        <v>968</v>
      </c>
      <c r="G194" s="122" t="s">
        <v>963</v>
      </c>
      <c r="H194" s="155">
        <v>80</v>
      </c>
    </row>
    <row r="195" spans="2:8" s="144" customFormat="1">
      <c r="B195" s="179" t="s">
        <v>1315</v>
      </c>
      <c r="C195" s="158" t="s">
        <v>180</v>
      </c>
      <c r="D195" s="146">
        <v>10000</v>
      </c>
      <c r="E195" s="141">
        <v>10800</v>
      </c>
      <c r="F195" s="142" t="s">
        <v>968</v>
      </c>
      <c r="G195" s="122" t="s">
        <v>963</v>
      </c>
      <c r="H195" s="155">
        <v>80</v>
      </c>
    </row>
    <row r="196" spans="2:8" s="144" customFormat="1">
      <c r="B196" s="179" t="s">
        <v>1316</v>
      </c>
      <c r="C196" s="22" t="s">
        <v>373</v>
      </c>
      <c r="D196" s="146">
        <v>6000</v>
      </c>
      <c r="E196" s="141">
        <v>6480</v>
      </c>
      <c r="F196" s="142" t="s">
        <v>968</v>
      </c>
      <c r="G196" s="122" t="s">
        <v>963</v>
      </c>
      <c r="H196" s="155">
        <v>80</v>
      </c>
    </row>
    <row r="197" spans="2:8" s="144" customFormat="1">
      <c r="B197" s="179" t="s">
        <v>1317</v>
      </c>
      <c r="C197" s="157" t="s">
        <v>183</v>
      </c>
      <c r="D197" s="141">
        <v>3000</v>
      </c>
      <c r="E197" s="141">
        <v>3240</v>
      </c>
      <c r="F197" s="142" t="s">
        <v>968</v>
      </c>
      <c r="G197" s="122" t="s">
        <v>963</v>
      </c>
      <c r="H197" s="155">
        <v>81</v>
      </c>
    </row>
    <row r="198" spans="2:8" s="144" customFormat="1">
      <c r="B198" s="179" t="s">
        <v>1318</v>
      </c>
      <c r="C198" s="22" t="s">
        <v>1319</v>
      </c>
      <c r="D198" s="146">
        <v>3000</v>
      </c>
      <c r="E198" s="141">
        <v>3240</v>
      </c>
      <c r="F198" s="142" t="s">
        <v>968</v>
      </c>
      <c r="G198" s="122" t="s">
        <v>963</v>
      </c>
      <c r="H198" s="155">
        <v>81</v>
      </c>
    </row>
    <row r="199" spans="2:8" s="144" customFormat="1">
      <c r="B199" s="179" t="s">
        <v>1320</v>
      </c>
      <c r="C199" s="158" t="s">
        <v>1321</v>
      </c>
      <c r="D199" s="153">
        <v>6000</v>
      </c>
      <c r="E199" s="141">
        <v>6480</v>
      </c>
      <c r="F199" s="142" t="s">
        <v>968</v>
      </c>
      <c r="G199" s="122" t="s">
        <v>963</v>
      </c>
      <c r="H199" s="155">
        <v>82</v>
      </c>
    </row>
    <row r="200" spans="2:8" s="144" customFormat="1">
      <c r="B200" s="179" t="s">
        <v>1322</v>
      </c>
      <c r="C200" s="145" t="s">
        <v>1323</v>
      </c>
      <c r="D200" s="153">
        <v>3000</v>
      </c>
      <c r="E200" s="141">
        <v>3240</v>
      </c>
      <c r="F200" s="142" t="s">
        <v>968</v>
      </c>
      <c r="G200" s="122" t="s">
        <v>963</v>
      </c>
      <c r="H200" s="155">
        <v>82</v>
      </c>
    </row>
    <row r="201" spans="2:8" s="144" customFormat="1">
      <c r="B201" s="179" t="s">
        <v>1324</v>
      </c>
      <c r="C201" s="160" t="s">
        <v>1325</v>
      </c>
      <c r="D201" s="146">
        <v>5000</v>
      </c>
      <c r="E201" s="141">
        <v>5400</v>
      </c>
      <c r="F201" s="142" t="s">
        <v>968</v>
      </c>
      <c r="G201" s="122" t="s">
        <v>963</v>
      </c>
      <c r="H201" s="155">
        <v>82</v>
      </c>
    </row>
    <row r="202" spans="2:8" s="144" customFormat="1">
      <c r="B202" s="179" t="s">
        <v>1326</v>
      </c>
      <c r="C202" s="160" t="s">
        <v>1327</v>
      </c>
      <c r="D202" s="146">
        <v>3000</v>
      </c>
      <c r="E202" s="141">
        <v>3240</v>
      </c>
      <c r="F202" s="142" t="s">
        <v>968</v>
      </c>
      <c r="G202" s="122" t="s">
        <v>963</v>
      </c>
      <c r="H202" s="155">
        <v>82</v>
      </c>
    </row>
    <row r="203" spans="2:8" s="144" customFormat="1">
      <c r="B203" s="179" t="s">
        <v>1328</v>
      </c>
      <c r="C203" s="156" t="s">
        <v>1329</v>
      </c>
      <c r="D203" s="141">
        <v>3000</v>
      </c>
      <c r="E203" s="141">
        <v>3240</v>
      </c>
      <c r="F203" s="142" t="s">
        <v>968</v>
      </c>
      <c r="G203" s="122" t="s">
        <v>963</v>
      </c>
      <c r="H203" s="155">
        <v>82</v>
      </c>
    </row>
    <row r="204" spans="2:8" s="144" customFormat="1">
      <c r="B204" s="179" t="s">
        <v>1330</v>
      </c>
      <c r="C204" s="160" t="s">
        <v>1331</v>
      </c>
      <c r="D204" s="146">
        <v>5000</v>
      </c>
      <c r="E204" s="141">
        <v>5400</v>
      </c>
      <c r="F204" s="142" t="s">
        <v>968</v>
      </c>
      <c r="G204" s="122" t="s">
        <v>963</v>
      </c>
      <c r="H204" s="155">
        <v>83</v>
      </c>
    </row>
    <row r="205" spans="2:8" s="144" customFormat="1">
      <c r="B205" s="179" t="s">
        <v>1332</v>
      </c>
      <c r="C205" s="145" t="s">
        <v>1333</v>
      </c>
      <c r="D205" s="146">
        <v>4500</v>
      </c>
      <c r="E205" s="141">
        <v>4860</v>
      </c>
      <c r="F205" s="142" t="s">
        <v>968</v>
      </c>
      <c r="G205" s="122" t="s">
        <v>963</v>
      </c>
      <c r="H205" s="155">
        <v>83</v>
      </c>
    </row>
    <row r="206" spans="2:8" s="144" customFormat="1">
      <c r="B206" s="179" t="s">
        <v>1334</v>
      </c>
      <c r="C206" s="145" t="s">
        <v>1335</v>
      </c>
      <c r="D206" s="153">
        <v>3500</v>
      </c>
      <c r="E206" s="141">
        <v>3780.0000000000005</v>
      </c>
      <c r="F206" s="142" t="s">
        <v>968</v>
      </c>
      <c r="G206" s="122" t="s">
        <v>963</v>
      </c>
      <c r="H206" s="155">
        <v>83</v>
      </c>
    </row>
    <row r="207" spans="2:8" s="144" customFormat="1">
      <c r="B207" s="80" t="s">
        <v>1336</v>
      </c>
      <c r="C207" s="152" t="s">
        <v>1337</v>
      </c>
      <c r="D207" s="153">
        <v>5000</v>
      </c>
      <c r="E207" s="141">
        <v>5400</v>
      </c>
      <c r="F207" s="142" t="s">
        <v>968</v>
      </c>
      <c r="G207" s="122" t="s">
        <v>963</v>
      </c>
      <c r="H207" s="155">
        <v>84</v>
      </c>
    </row>
    <row r="208" spans="2:8" s="144" customFormat="1">
      <c r="B208" s="80" t="s">
        <v>1338</v>
      </c>
      <c r="C208" s="152" t="s">
        <v>1339</v>
      </c>
      <c r="D208" s="153">
        <v>8000</v>
      </c>
      <c r="E208" s="141">
        <v>8640</v>
      </c>
      <c r="F208" s="142" t="s">
        <v>968</v>
      </c>
      <c r="G208" s="122" t="s">
        <v>963</v>
      </c>
      <c r="H208" s="155">
        <v>84</v>
      </c>
    </row>
    <row r="209" spans="2:8" s="144" customFormat="1">
      <c r="B209" s="80" t="s">
        <v>1340</v>
      </c>
      <c r="C209" s="152" t="s">
        <v>1341</v>
      </c>
      <c r="D209" s="153">
        <v>8000</v>
      </c>
      <c r="E209" s="141">
        <v>8640</v>
      </c>
      <c r="F209" s="142" t="s">
        <v>968</v>
      </c>
      <c r="G209" s="122" t="s">
        <v>963</v>
      </c>
      <c r="H209" s="155">
        <v>84</v>
      </c>
    </row>
    <row r="210" spans="2:8" s="144" customFormat="1">
      <c r="B210" s="80" t="s">
        <v>1342</v>
      </c>
      <c r="C210" s="152" t="s">
        <v>1343</v>
      </c>
      <c r="D210" s="153">
        <v>5000</v>
      </c>
      <c r="E210" s="141">
        <v>5400</v>
      </c>
      <c r="F210" s="142" t="s">
        <v>968</v>
      </c>
      <c r="G210" s="122" t="s">
        <v>963</v>
      </c>
      <c r="H210" s="155">
        <v>85</v>
      </c>
    </row>
    <row r="211" spans="2:8" s="144" customFormat="1">
      <c r="B211" s="80" t="s">
        <v>1344</v>
      </c>
      <c r="C211" s="152" t="s">
        <v>1345</v>
      </c>
      <c r="D211" s="153">
        <v>5000</v>
      </c>
      <c r="E211" s="141">
        <v>5400</v>
      </c>
      <c r="F211" s="142" t="s">
        <v>968</v>
      </c>
      <c r="G211" s="122" t="s">
        <v>963</v>
      </c>
      <c r="H211" s="155">
        <v>85</v>
      </c>
    </row>
    <row r="212" spans="2:8" s="144" customFormat="1">
      <c r="B212" s="80" t="s">
        <v>1346</v>
      </c>
      <c r="C212" s="152" t="s">
        <v>1347</v>
      </c>
      <c r="D212" s="153">
        <v>3200</v>
      </c>
      <c r="E212" s="141">
        <v>3456</v>
      </c>
      <c r="F212" s="142" t="s">
        <v>968</v>
      </c>
      <c r="G212" s="122" t="s">
        <v>963</v>
      </c>
      <c r="H212" s="155">
        <v>86</v>
      </c>
    </row>
    <row r="213" spans="2:8" s="144" customFormat="1">
      <c r="B213" s="80" t="s">
        <v>1348</v>
      </c>
      <c r="C213" s="152" t="s">
        <v>1349</v>
      </c>
      <c r="D213" s="153">
        <v>4000</v>
      </c>
      <c r="E213" s="141">
        <v>4320</v>
      </c>
      <c r="F213" s="142" t="s">
        <v>968</v>
      </c>
      <c r="G213" s="122" t="s">
        <v>963</v>
      </c>
      <c r="H213" s="155">
        <v>86</v>
      </c>
    </row>
    <row r="214" spans="2:8" s="144" customFormat="1">
      <c r="B214" s="80" t="s">
        <v>1350</v>
      </c>
      <c r="C214" s="152" t="s">
        <v>1351</v>
      </c>
      <c r="D214" s="153">
        <v>3000</v>
      </c>
      <c r="E214" s="141">
        <v>3240</v>
      </c>
      <c r="F214" s="142" t="s">
        <v>968</v>
      </c>
      <c r="G214" s="122" t="s">
        <v>963</v>
      </c>
      <c r="H214" s="155">
        <v>87</v>
      </c>
    </row>
    <row r="215" spans="2:8" s="144" customFormat="1">
      <c r="B215" s="80" t="s">
        <v>1352</v>
      </c>
      <c r="C215" s="152" t="s">
        <v>1353</v>
      </c>
      <c r="D215" s="153">
        <v>3200</v>
      </c>
      <c r="E215" s="141">
        <v>3456</v>
      </c>
      <c r="F215" s="142" t="s">
        <v>968</v>
      </c>
      <c r="G215" s="122" t="s">
        <v>963</v>
      </c>
      <c r="H215" s="155">
        <v>87</v>
      </c>
    </row>
    <row r="216" spans="2:8" s="144" customFormat="1">
      <c r="B216" s="80" t="s">
        <v>1354</v>
      </c>
      <c r="C216" s="152" t="s">
        <v>1355</v>
      </c>
      <c r="D216" s="153">
        <v>3500</v>
      </c>
      <c r="E216" s="141">
        <v>3780.0000000000005</v>
      </c>
      <c r="F216" s="142" t="s">
        <v>968</v>
      </c>
      <c r="G216" s="122" t="s">
        <v>963</v>
      </c>
      <c r="H216" s="155">
        <v>87</v>
      </c>
    </row>
    <row r="217" spans="2:8" s="144" customFormat="1">
      <c r="B217" s="80" t="s">
        <v>1356</v>
      </c>
      <c r="C217" s="160" t="s">
        <v>1357</v>
      </c>
      <c r="D217" s="182">
        <v>3000</v>
      </c>
      <c r="E217" s="141">
        <v>3240</v>
      </c>
      <c r="F217" s="142" t="s">
        <v>968</v>
      </c>
      <c r="G217" s="122" t="s">
        <v>963</v>
      </c>
      <c r="H217" s="155">
        <v>88</v>
      </c>
    </row>
    <row r="218" spans="2:8" s="144" customFormat="1">
      <c r="B218" s="80" t="s">
        <v>1358</v>
      </c>
      <c r="C218" s="160" t="s">
        <v>1359</v>
      </c>
      <c r="D218" s="182">
        <v>4000</v>
      </c>
      <c r="E218" s="141">
        <v>4320</v>
      </c>
      <c r="F218" s="142" t="s">
        <v>968</v>
      </c>
      <c r="G218" s="122" t="s">
        <v>963</v>
      </c>
      <c r="H218" s="155">
        <v>88</v>
      </c>
    </row>
    <row r="219" spans="2:8" s="144" customFormat="1">
      <c r="B219" s="80" t="s">
        <v>1360</v>
      </c>
      <c r="C219" s="147" t="s">
        <v>1361</v>
      </c>
      <c r="D219" s="153">
        <v>5000</v>
      </c>
      <c r="E219" s="141">
        <v>5400</v>
      </c>
      <c r="F219" s="142" t="s">
        <v>968</v>
      </c>
      <c r="G219" s="122" t="s">
        <v>963</v>
      </c>
      <c r="H219" s="155">
        <v>88</v>
      </c>
    </row>
    <row r="220" spans="2:8" s="144" customFormat="1">
      <c r="B220" s="80" t="s">
        <v>1362</v>
      </c>
      <c r="C220" s="22" t="s">
        <v>1363</v>
      </c>
      <c r="D220" s="146">
        <v>3000</v>
      </c>
      <c r="E220" s="141">
        <v>3240</v>
      </c>
      <c r="F220" s="142" t="s">
        <v>968</v>
      </c>
      <c r="G220" s="122" t="s">
        <v>963</v>
      </c>
      <c r="H220" s="155">
        <v>89</v>
      </c>
    </row>
    <row r="221" spans="2:8" s="144" customFormat="1">
      <c r="B221" s="80" t="s">
        <v>1364</v>
      </c>
      <c r="C221" s="152" t="s">
        <v>1365</v>
      </c>
      <c r="D221" s="153">
        <v>3000</v>
      </c>
      <c r="E221" s="141">
        <v>3240</v>
      </c>
      <c r="F221" s="142" t="s">
        <v>968</v>
      </c>
      <c r="G221" s="122" t="s">
        <v>963</v>
      </c>
      <c r="H221" s="155">
        <v>89</v>
      </c>
    </row>
    <row r="222" spans="2:8" s="144" customFormat="1">
      <c r="B222" s="80" t="s">
        <v>1366</v>
      </c>
      <c r="C222" s="152" t="s">
        <v>1367</v>
      </c>
      <c r="D222" s="180">
        <v>3000</v>
      </c>
      <c r="E222" s="141">
        <v>3240</v>
      </c>
      <c r="F222" s="142" t="s">
        <v>968</v>
      </c>
      <c r="G222" s="122" t="s">
        <v>963</v>
      </c>
      <c r="H222" s="155">
        <v>90</v>
      </c>
    </row>
    <row r="223" spans="2:8" s="144" customFormat="1">
      <c r="B223" s="80" t="s">
        <v>1368</v>
      </c>
      <c r="C223" s="183" t="s">
        <v>1369</v>
      </c>
      <c r="D223" s="163">
        <v>3000</v>
      </c>
      <c r="E223" s="141">
        <v>3240</v>
      </c>
      <c r="F223" s="142" t="s">
        <v>968</v>
      </c>
      <c r="G223" s="122" t="s">
        <v>963</v>
      </c>
      <c r="H223" s="155">
        <v>90</v>
      </c>
    </row>
    <row r="224" spans="2:8" s="144" customFormat="1">
      <c r="B224" s="80" t="s">
        <v>1370</v>
      </c>
      <c r="C224" s="162" t="s">
        <v>1371</v>
      </c>
      <c r="D224" s="180">
        <v>3500</v>
      </c>
      <c r="E224" s="141">
        <v>3780.0000000000005</v>
      </c>
      <c r="F224" s="142" t="s">
        <v>968</v>
      </c>
      <c r="G224" s="122" t="s">
        <v>963</v>
      </c>
      <c r="H224" s="155">
        <v>90</v>
      </c>
    </row>
    <row r="225" spans="2:8" s="144" customFormat="1">
      <c r="B225" s="80" t="s">
        <v>1372</v>
      </c>
      <c r="C225" s="22" t="s">
        <v>1373</v>
      </c>
      <c r="D225" s="141">
        <v>3000</v>
      </c>
      <c r="E225" s="141">
        <v>3240</v>
      </c>
      <c r="F225" s="142" t="s">
        <v>968</v>
      </c>
      <c r="G225" s="122" t="s">
        <v>963</v>
      </c>
      <c r="H225" s="155">
        <v>91</v>
      </c>
    </row>
    <row r="226" spans="2:8" s="144" customFormat="1">
      <c r="B226" s="80" t="s">
        <v>1374</v>
      </c>
      <c r="C226" s="22" t="s">
        <v>1375</v>
      </c>
      <c r="D226" s="146">
        <v>3100</v>
      </c>
      <c r="E226" s="141">
        <v>3348</v>
      </c>
      <c r="F226" s="142" t="s">
        <v>968</v>
      </c>
      <c r="G226" s="122" t="s">
        <v>963</v>
      </c>
      <c r="H226" s="155">
        <v>91</v>
      </c>
    </row>
    <row r="227" spans="2:8" s="144" customFormat="1">
      <c r="B227" s="80" t="s">
        <v>1376</v>
      </c>
      <c r="C227" s="22" t="s">
        <v>1377</v>
      </c>
      <c r="D227" s="146">
        <v>3000</v>
      </c>
      <c r="E227" s="141">
        <v>3240</v>
      </c>
      <c r="F227" s="142" t="s">
        <v>968</v>
      </c>
      <c r="G227" s="122" t="s">
        <v>963</v>
      </c>
      <c r="H227" s="155">
        <v>91</v>
      </c>
    </row>
    <row r="228" spans="2:8" s="144" customFormat="1">
      <c r="B228" s="80" t="s">
        <v>1378</v>
      </c>
      <c r="C228" s="22" t="s">
        <v>1379</v>
      </c>
      <c r="D228" s="146">
        <v>3000</v>
      </c>
      <c r="E228" s="141">
        <v>3240</v>
      </c>
      <c r="F228" s="142" t="s">
        <v>968</v>
      </c>
      <c r="G228" s="122" t="s">
        <v>963</v>
      </c>
      <c r="H228" s="155">
        <v>91</v>
      </c>
    </row>
    <row r="229" spans="2:8" s="144" customFormat="1">
      <c r="B229" s="80" t="s">
        <v>1380</v>
      </c>
      <c r="C229" s="160" t="s">
        <v>256</v>
      </c>
      <c r="D229" s="146">
        <v>3200</v>
      </c>
      <c r="E229" s="141">
        <v>3456</v>
      </c>
      <c r="F229" s="142" t="s">
        <v>968</v>
      </c>
      <c r="G229" s="122" t="s">
        <v>963</v>
      </c>
      <c r="H229" s="155">
        <v>92</v>
      </c>
    </row>
    <row r="230" spans="2:8" s="144" customFormat="1">
      <c r="B230" s="80" t="s">
        <v>1381</v>
      </c>
      <c r="C230" s="160" t="s">
        <v>1382</v>
      </c>
      <c r="D230" s="146">
        <v>3000</v>
      </c>
      <c r="E230" s="141">
        <v>3240</v>
      </c>
      <c r="F230" s="142" t="s">
        <v>968</v>
      </c>
      <c r="G230" s="122" t="s">
        <v>963</v>
      </c>
      <c r="H230" s="155">
        <v>92</v>
      </c>
    </row>
    <row r="231" spans="2:8" s="144" customFormat="1">
      <c r="B231" s="80" t="s">
        <v>1383</v>
      </c>
      <c r="C231" s="160" t="s">
        <v>1384</v>
      </c>
      <c r="D231" s="146">
        <v>3000</v>
      </c>
      <c r="E231" s="141">
        <v>3240</v>
      </c>
      <c r="F231" s="142" t="s">
        <v>968</v>
      </c>
      <c r="G231" s="122" t="s">
        <v>963</v>
      </c>
      <c r="H231" s="155">
        <v>92</v>
      </c>
    </row>
    <row r="232" spans="2:8" s="144" customFormat="1">
      <c r="B232" s="80" t="s">
        <v>1385</v>
      </c>
      <c r="C232" s="160" t="s">
        <v>260</v>
      </c>
      <c r="D232" s="146">
        <v>5000</v>
      </c>
      <c r="E232" s="141">
        <v>5400</v>
      </c>
      <c r="F232" s="142" t="s">
        <v>968</v>
      </c>
      <c r="G232" s="122" t="s">
        <v>963</v>
      </c>
      <c r="H232" s="155">
        <v>92</v>
      </c>
    </row>
    <row r="233" spans="2:8" s="144" customFormat="1">
      <c r="B233" s="80" t="s">
        <v>1386</v>
      </c>
      <c r="C233" s="160" t="s">
        <v>251</v>
      </c>
      <c r="D233" s="146">
        <v>3200</v>
      </c>
      <c r="E233" s="141">
        <v>3456</v>
      </c>
      <c r="F233" s="142" t="s">
        <v>968</v>
      </c>
      <c r="G233" s="122" t="s">
        <v>963</v>
      </c>
      <c r="H233" s="155">
        <v>93</v>
      </c>
    </row>
    <row r="234" spans="2:8" s="144" customFormat="1">
      <c r="B234" s="80" t="s">
        <v>1387</v>
      </c>
      <c r="C234" s="160" t="s">
        <v>253</v>
      </c>
      <c r="D234" s="146">
        <v>3000</v>
      </c>
      <c r="E234" s="141">
        <v>3240</v>
      </c>
      <c r="F234" s="142" t="s">
        <v>968</v>
      </c>
      <c r="G234" s="122" t="s">
        <v>963</v>
      </c>
      <c r="H234" s="155">
        <v>93</v>
      </c>
    </row>
    <row r="235" spans="2:8" s="144" customFormat="1">
      <c r="B235" s="80" t="s">
        <v>1388</v>
      </c>
      <c r="C235" s="160" t="s">
        <v>255</v>
      </c>
      <c r="D235" s="146">
        <v>3000</v>
      </c>
      <c r="E235" s="141">
        <v>3240</v>
      </c>
      <c r="F235" s="142" t="s">
        <v>968</v>
      </c>
      <c r="G235" s="122" t="s">
        <v>963</v>
      </c>
      <c r="H235" s="155">
        <v>93</v>
      </c>
    </row>
    <row r="236" spans="2:8" s="144" customFormat="1">
      <c r="B236" s="80" t="s">
        <v>1389</v>
      </c>
      <c r="C236" s="160" t="s">
        <v>247</v>
      </c>
      <c r="D236" s="146">
        <v>3000</v>
      </c>
      <c r="E236" s="141">
        <v>3240</v>
      </c>
      <c r="F236" s="142" t="s">
        <v>968</v>
      </c>
      <c r="G236" s="122" t="s">
        <v>963</v>
      </c>
      <c r="H236" s="155">
        <v>93</v>
      </c>
    </row>
    <row r="237" spans="2:8" s="144" customFormat="1">
      <c r="B237" s="80" t="s">
        <v>1390</v>
      </c>
      <c r="C237" s="160" t="s">
        <v>249</v>
      </c>
      <c r="D237" s="146">
        <v>3000</v>
      </c>
      <c r="E237" s="141">
        <v>3240</v>
      </c>
      <c r="F237" s="142" t="s">
        <v>968</v>
      </c>
      <c r="G237" s="122" t="s">
        <v>963</v>
      </c>
      <c r="H237" s="155">
        <v>93</v>
      </c>
    </row>
    <row r="238" spans="2:8" s="144" customFormat="1">
      <c r="B238" s="80" t="s">
        <v>1391</v>
      </c>
      <c r="C238" s="157" t="s">
        <v>263</v>
      </c>
      <c r="D238" s="146">
        <v>2500</v>
      </c>
      <c r="E238" s="141">
        <v>2700</v>
      </c>
      <c r="F238" s="142" t="s">
        <v>968</v>
      </c>
      <c r="G238" s="122" t="s">
        <v>963</v>
      </c>
      <c r="H238" s="155">
        <v>94</v>
      </c>
    </row>
    <row r="239" spans="2:8" s="144" customFormat="1">
      <c r="B239" s="80" t="s">
        <v>1392</v>
      </c>
      <c r="C239" s="157" t="s">
        <v>265</v>
      </c>
      <c r="D239" s="146">
        <v>3000</v>
      </c>
      <c r="E239" s="141">
        <v>3240</v>
      </c>
      <c r="F239" s="142" t="s">
        <v>968</v>
      </c>
      <c r="G239" s="122" t="s">
        <v>963</v>
      </c>
      <c r="H239" s="155">
        <v>94</v>
      </c>
    </row>
    <row r="240" spans="2:8" s="144" customFormat="1">
      <c r="B240" s="80" t="s">
        <v>1393</v>
      </c>
      <c r="C240" s="152" t="s">
        <v>1394</v>
      </c>
      <c r="D240" s="153">
        <v>3000</v>
      </c>
      <c r="E240" s="141">
        <v>3240</v>
      </c>
      <c r="F240" s="142" t="s">
        <v>968</v>
      </c>
      <c r="G240" s="122" t="s">
        <v>963</v>
      </c>
      <c r="H240" s="155">
        <v>94</v>
      </c>
    </row>
    <row r="241" spans="2:8" s="144" customFormat="1">
      <c r="B241" s="80" t="s">
        <v>1395</v>
      </c>
      <c r="C241" s="152" t="s">
        <v>1396</v>
      </c>
      <c r="D241" s="153">
        <v>3000</v>
      </c>
      <c r="E241" s="141">
        <v>3240</v>
      </c>
      <c r="F241" s="142" t="s">
        <v>968</v>
      </c>
      <c r="G241" s="122" t="s">
        <v>963</v>
      </c>
      <c r="H241" s="155">
        <v>94</v>
      </c>
    </row>
    <row r="242" spans="2:8" s="144" customFormat="1">
      <c r="B242" s="80" t="s">
        <v>1397</v>
      </c>
      <c r="C242" s="152" t="s">
        <v>1398</v>
      </c>
      <c r="D242" s="153">
        <v>3000</v>
      </c>
      <c r="E242" s="141">
        <v>3240</v>
      </c>
      <c r="F242" s="142" t="s">
        <v>968</v>
      </c>
      <c r="G242" s="122" t="s">
        <v>963</v>
      </c>
      <c r="H242" s="155">
        <v>95</v>
      </c>
    </row>
    <row r="243" spans="2:8" s="144" customFormat="1">
      <c r="B243" s="80" t="s">
        <v>1399</v>
      </c>
      <c r="C243" s="157" t="s">
        <v>1400</v>
      </c>
      <c r="D243" s="146">
        <v>3000</v>
      </c>
      <c r="E243" s="141">
        <v>3240</v>
      </c>
      <c r="F243" s="142" t="s">
        <v>968</v>
      </c>
      <c r="G243" s="122" t="s">
        <v>963</v>
      </c>
      <c r="H243" s="155">
        <v>95</v>
      </c>
    </row>
    <row r="244" spans="2:8" s="144" customFormat="1">
      <c r="B244" s="80" t="s">
        <v>1401</v>
      </c>
      <c r="C244" s="157" t="s">
        <v>1402</v>
      </c>
      <c r="D244" s="146">
        <v>3500</v>
      </c>
      <c r="E244" s="141">
        <v>3780.0000000000005</v>
      </c>
      <c r="F244" s="142" t="s">
        <v>968</v>
      </c>
      <c r="G244" s="122" t="s">
        <v>963</v>
      </c>
      <c r="H244" s="155">
        <v>95</v>
      </c>
    </row>
    <row r="245" spans="2:8" s="144" customFormat="1">
      <c r="B245" s="80" t="s">
        <v>1403</v>
      </c>
      <c r="C245" s="124" t="s">
        <v>1404</v>
      </c>
      <c r="D245" s="180">
        <v>3000</v>
      </c>
      <c r="E245" s="141">
        <v>3240</v>
      </c>
      <c r="F245" s="142" t="s">
        <v>968</v>
      </c>
      <c r="G245" s="122" t="s">
        <v>963</v>
      </c>
      <c r="H245" s="155">
        <v>96</v>
      </c>
    </row>
    <row r="246" spans="2:8" s="144" customFormat="1">
      <c r="B246" s="80" t="s">
        <v>1405</v>
      </c>
      <c r="C246" s="124" t="s">
        <v>1406</v>
      </c>
      <c r="D246" s="180">
        <v>2500</v>
      </c>
      <c r="E246" s="141">
        <v>2700</v>
      </c>
      <c r="F246" s="142" t="s">
        <v>968</v>
      </c>
      <c r="G246" s="122" t="s">
        <v>963</v>
      </c>
      <c r="H246" s="155">
        <v>96</v>
      </c>
    </row>
    <row r="247" spans="2:8" s="144" customFormat="1">
      <c r="B247" s="80" t="s">
        <v>1407</v>
      </c>
      <c r="C247" s="124" t="s">
        <v>1408</v>
      </c>
      <c r="D247" s="180">
        <v>3000</v>
      </c>
      <c r="E247" s="141">
        <v>3240</v>
      </c>
      <c r="F247" s="142" t="s">
        <v>968</v>
      </c>
      <c r="G247" s="122" t="s">
        <v>963</v>
      </c>
      <c r="H247" s="155">
        <v>96</v>
      </c>
    </row>
    <row r="248" spans="2:8" s="144" customFormat="1">
      <c r="B248" s="80" t="s">
        <v>1409</v>
      </c>
      <c r="C248" s="124" t="s">
        <v>1410</v>
      </c>
      <c r="D248" s="180">
        <v>2500</v>
      </c>
      <c r="E248" s="141">
        <v>2700</v>
      </c>
      <c r="F248" s="142" t="s">
        <v>968</v>
      </c>
      <c r="G248" s="122" t="s">
        <v>963</v>
      </c>
      <c r="H248" s="155">
        <v>96</v>
      </c>
    </row>
    <row r="249" spans="2:8" s="144" customFormat="1">
      <c r="B249" s="80" t="s">
        <v>1411</v>
      </c>
      <c r="C249" s="152" t="s">
        <v>1412</v>
      </c>
      <c r="D249" s="153">
        <v>3000</v>
      </c>
      <c r="E249" s="141">
        <v>3240</v>
      </c>
      <c r="F249" s="142" t="s">
        <v>968</v>
      </c>
      <c r="G249" s="122" t="s">
        <v>963</v>
      </c>
      <c r="H249" s="155">
        <v>97</v>
      </c>
    </row>
    <row r="250" spans="2:8" s="144" customFormat="1">
      <c r="B250" s="80" t="s">
        <v>1413</v>
      </c>
      <c r="C250" s="152" t="s">
        <v>1414</v>
      </c>
      <c r="D250" s="153">
        <v>2500</v>
      </c>
      <c r="E250" s="141">
        <v>2700</v>
      </c>
      <c r="F250" s="142" t="s">
        <v>968</v>
      </c>
      <c r="G250" s="122" t="s">
        <v>963</v>
      </c>
      <c r="H250" s="155">
        <v>97</v>
      </c>
    </row>
    <row r="251" spans="2:8" s="144" customFormat="1">
      <c r="B251" s="80" t="s">
        <v>1415</v>
      </c>
      <c r="C251" s="152" t="s">
        <v>1416</v>
      </c>
      <c r="D251" s="153">
        <v>3500</v>
      </c>
      <c r="E251" s="141">
        <v>3780.0000000000005</v>
      </c>
      <c r="F251" s="142" t="s">
        <v>968</v>
      </c>
      <c r="G251" s="122" t="s">
        <v>963</v>
      </c>
      <c r="H251" s="155">
        <v>97</v>
      </c>
    </row>
    <row r="252" spans="2:8" s="144" customFormat="1">
      <c r="B252" s="80" t="s">
        <v>1417</v>
      </c>
      <c r="C252" s="152" t="s">
        <v>1418</v>
      </c>
      <c r="D252" s="153">
        <v>3000</v>
      </c>
      <c r="E252" s="141">
        <v>3240</v>
      </c>
      <c r="F252" s="142" t="s">
        <v>968</v>
      </c>
      <c r="G252" s="122" t="s">
        <v>963</v>
      </c>
      <c r="H252" s="155">
        <v>97</v>
      </c>
    </row>
    <row r="253" spans="2:8" s="144" customFormat="1">
      <c r="B253" s="80" t="s">
        <v>1419</v>
      </c>
      <c r="C253" s="22" t="s">
        <v>1420</v>
      </c>
      <c r="D253" s="141">
        <v>3000</v>
      </c>
      <c r="E253" s="141">
        <v>3240</v>
      </c>
      <c r="F253" s="142" t="s">
        <v>968</v>
      </c>
      <c r="G253" s="122" t="s">
        <v>963</v>
      </c>
      <c r="H253" s="155">
        <v>98</v>
      </c>
    </row>
    <row r="254" spans="2:8" s="144" customFormat="1">
      <c r="B254" s="80" t="s">
        <v>1421</v>
      </c>
      <c r="C254" s="160" t="s">
        <v>1422</v>
      </c>
      <c r="D254" s="146">
        <v>2500</v>
      </c>
      <c r="E254" s="141">
        <v>2700</v>
      </c>
      <c r="F254" s="142" t="s">
        <v>968</v>
      </c>
      <c r="G254" s="122" t="s">
        <v>963</v>
      </c>
      <c r="H254" s="155">
        <v>98</v>
      </c>
    </row>
    <row r="255" spans="2:8" s="144" customFormat="1">
      <c r="B255" s="80" t="s">
        <v>1423</v>
      </c>
      <c r="C255" s="160" t="s">
        <v>67</v>
      </c>
      <c r="D255" s="146">
        <v>3000</v>
      </c>
      <c r="E255" s="141">
        <v>3240</v>
      </c>
      <c r="F255" s="142" t="s">
        <v>968</v>
      </c>
      <c r="G255" s="122" t="s">
        <v>963</v>
      </c>
      <c r="H255" s="155">
        <v>98</v>
      </c>
    </row>
    <row r="256" spans="2:8" s="144" customFormat="1">
      <c r="B256" s="80" t="s">
        <v>1424</v>
      </c>
      <c r="C256" s="157" t="s">
        <v>1425</v>
      </c>
      <c r="D256" s="141">
        <v>2800</v>
      </c>
      <c r="E256" s="141">
        <v>3024</v>
      </c>
      <c r="F256" s="142" t="s">
        <v>968</v>
      </c>
      <c r="G256" s="122" t="s">
        <v>963</v>
      </c>
      <c r="H256" s="155">
        <v>99</v>
      </c>
    </row>
    <row r="257" spans="2:8" s="144" customFormat="1">
      <c r="B257" s="80" t="s">
        <v>1426</v>
      </c>
      <c r="C257" s="152" t="s">
        <v>1427</v>
      </c>
      <c r="D257" s="153">
        <v>3300</v>
      </c>
      <c r="E257" s="141">
        <v>3564.0000000000005</v>
      </c>
      <c r="F257" s="142" t="s">
        <v>968</v>
      </c>
      <c r="G257" s="122" t="s">
        <v>963</v>
      </c>
      <c r="H257" s="155">
        <v>99</v>
      </c>
    </row>
    <row r="258" spans="2:8" s="144" customFormat="1">
      <c r="B258" s="80" t="s">
        <v>1428</v>
      </c>
      <c r="C258" s="151" t="s">
        <v>1429</v>
      </c>
      <c r="D258" s="150">
        <v>3500</v>
      </c>
      <c r="E258" s="141">
        <v>3780.0000000000005</v>
      </c>
      <c r="F258" s="142" t="s">
        <v>968</v>
      </c>
      <c r="G258" s="122" t="s">
        <v>963</v>
      </c>
      <c r="H258" s="155">
        <v>99</v>
      </c>
    </row>
    <row r="259" spans="2:8" s="144" customFormat="1">
      <c r="B259" s="15" t="s">
        <v>1430</v>
      </c>
      <c r="C259" s="157" t="s">
        <v>222</v>
      </c>
      <c r="D259" s="182">
        <v>3000</v>
      </c>
      <c r="E259" s="141">
        <v>3240</v>
      </c>
      <c r="F259" s="142" t="s">
        <v>968</v>
      </c>
      <c r="G259" s="122" t="s">
        <v>963</v>
      </c>
      <c r="H259" s="155">
        <v>100</v>
      </c>
    </row>
    <row r="260" spans="2:8" s="144" customFormat="1">
      <c r="B260" s="15" t="s">
        <v>1431</v>
      </c>
      <c r="C260" s="157" t="s">
        <v>225</v>
      </c>
      <c r="D260" s="182">
        <v>2500</v>
      </c>
      <c r="E260" s="141">
        <v>2700</v>
      </c>
      <c r="F260" s="142" t="s">
        <v>968</v>
      </c>
      <c r="G260" s="122" t="s">
        <v>963</v>
      </c>
      <c r="H260" s="155">
        <v>100</v>
      </c>
    </row>
    <row r="261" spans="2:8" s="144" customFormat="1">
      <c r="B261" s="15" t="s">
        <v>1432</v>
      </c>
      <c r="C261" s="156" t="s">
        <v>1433</v>
      </c>
      <c r="D261" s="141">
        <v>3000</v>
      </c>
      <c r="E261" s="141">
        <v>3240</v>
      </c>
      <c r="F261" s="142" t="s">
        <v>968</v>
      </c>
      <c r="G261" s="122" t="s">
        <v>963</v>
      </c>
      <c r="H261" s="155">
        <v>100</v>
      </c>
    </row>
    <row r="262" spans="2:8" s="144" customFormat="1">
      <c r="B262" s="15" t="s">
        <v>1434</v>
      </c>
      <c r="C262" s="157" t="s">
        <v>1435</v>
      </c>
      <c r="D262" s="182">
        <v>3000</v>
      </c>
      <c r="E262" s="141">
        <v>3240</v>
      </c>
      <c r="F262" s="142" t="s">
        <v>968</v>
      </c>
      <c r="G262" s="122" t="s">
        <v>963</v>
      </c>
      <c r="H262" s="155">
        <v>100</v>
      </c>
    </row>
    <row r="263" spans="2:8" s="144" customFormat="1">
      <c r="B263" s="15" t="s">
        <v>1436</v>
      </c>
      <c r="C263" s="170" t="s">
        <v>1437</v>
      </c>
      <c r="D263" s="141">
        <v>3000</v>
      </c>
      <c r="E263" s="141">
        <v>3240</v>
      </c>
      <c r="F263" s="142" t="s">
        <v>968</v>
      </c>
      <c r="G263" s="122" t="s">
        <v>963</v>
      </c>
      <c r="H263" s="155">
        <v>101</v>
      </c>
    </row>
    <row r="264" spans="2:8" s="144" customFormat="1">
      <c r="B264" s="15" t="s">
        <v>1438</v>
      </c>
      <c r="C264" s="170" t="s">
        <v>1439</v>
      </c>
      <c r="D264" s="141">
        <v>3000</v>
      </c>
      <c r="E264" s="141">
        <v>3240</v>
      </c>
      <c r="F264" s="142" t="s">
        <v>968</v>
      </c>
      <c r="G264" s="122" t="s">
        <v>963</v>
      </c>
      <c r="H264" s="155">
        <v>101</v>
      </c>
    </row>
    <row r="265" spans="2:8" s="144" customFormat="1">
      <c r="B265" s="15" t="s">
        <v>1440</v>
      </c>
      <c r="C265" s="184" t="s">
        <v>238</v>
      </c>
      <c r="D265" s="141">
        <v>3000</v>
      </c>
      <c r="E265" s="141">
        <v>3240</v>
      </c>
      <c r="F265" s="142" t="s">
        <v>968</v>
      </c>
      <c r="G265" s="122" t="s">
        <v>963</v>
      </c>
      <c r="H265" s="155">
        <v>101</v>
      </c>
    </row>
    <row r="266" spans="2:8" s="144" customFormat="1">
      <c r="B266" s="15" t="s">
        <v>1441</v>
      </c>
      <c r="C266" s="185" t="s">
        <v>1442</v>
      </c>
      <c r="D266" s="141">
        <v>5000</v>
      </c>
      <c r="E266" s="141">
        <v>5400</v>
      </c>
      <c r="F266" s="142" t="s">
        <v>968</v>
      </c>
      <c r="G266" s="122" t="s">
        <v>963</v>
      </c>
      <c r="H266" s="155">
        <v>102</v>
      </c>
    </row>
    <row r="267" spans="2:8" s="144" customFormat="1">
      <c r="B267" s="15" t="s">
        <v>1443</v>
      </c>
      <c r="C267" s="185" t="s">
        <v>1444</v>
      </c>
      <c r="D267" s="141">
        <v>3500</v>
      </c>
      <c r="E267" s="141">
        <v>3780.0000000000005</v>
      </c>
      <c r="F267" s="142" t="s">
        <v>968</v>
      </c>
      <c r="G267" s="122" t="s">
        <v>963</v>
      </c>
      <c r="H267" s="155">
        <v>102</v>
      </c>
    </row>
    <row r="268" spans="2:8" s="144" customFormat="1">
      <c r="B268" s="15" t="s">
        <v>1445</v>
      </c>
      <c r="C268" s="183" t="s">
        <v>1446</v>
      </c>
      <c r="D268" s="163">
        <v>3000</v>
      </c>
      <c r="E268" s="141">
        <v>3240</v>
      </c>
      <c r="F268" s="142" t="s">
        <v>968</v>
      </c>
      <c r="G268" s="122" t="s">
        <v>963</v>
      </c>
      <c r="H268" s="155">
        <v>102</v>
      </c>
    </row>
    <row r="269" spans="2:8" s="144" customFormat="1">
      <c r="B269" s="15" t="s">
        <v>1447</v>
      </c>
      <c r="C269" s="185" t="s">
        <v>1448</v>
      </c>
      <c r="D269" s="141">
        <v>3000</v>
      </c>
      <c r="E269" s="141">
        <v>3240</v>
      </c>
      <c r="F269" s="142" t="s">
        <v>968</v>
      </c>
      <c r="G269" s="122" t="s">
        <v>963</v>
      </c>
      <c r="H269" s="155">
        <v>103</v>
      </c>
    </row>
    <row r="270" spans="2:8" s="144" customFormat="1">
      <c r="B270" s="15" t="s">
        <v>1449</v>
      </c>
      <c r="C270" s="185" t="s">
        <v>1450</v>
      </c>
      <c r="D270" s="141">
        <v>3000</v>
      </c>
      <c r="E270" s="141">
        <v>3240</v>
      </c>
      <c r="F270" s="142" t="s">
        <v>968</v>
      </c>
      <c r="G270" s="122" t="s">
        <v>963</v>
      </c>
      <c r="H270" s="155">
        <v>103</v>
      </c>
    </row>
    <row r="271" spans="2:8" s="144" customFormat="1">
      <c r="B271" s="15" t="s">
        <v>1451</v>
      </c>
      <c r="C271" s="184" t="s">
        <v>1452</v>
      </c>
      <c r="D271" s="141">
        <v>2500</v>
      </c>
      <c r="E271" s="141">
        <v>2700</v>
      </c>
      <c r="F271" s="142" t="s">
        <v>968</v>
      </c>
      <c r="G271" s="122" t="s">
        <v>963</v>
      </c>
      <c r="H271" s="155">
        <v>103</v>
      </c>
    </row>
    <row r="272" spans="2:8" s="144" customFormat="1">
      <c r="B272" s="15" t="s">
        <v>1453</v>
      </c>
      <c r="C272" s="184" t="s">
        <v>1454</v>
      </c>
      <c r="D272" s="141">
        <v>3000</v>
      </c>
      <c r="E272" s="141">
        <v>3240</v>
      </c>
      <c r="F272" s="142" t="s">
        <v>968</v>
      </c>
      <c r="G272" s="122" t="s">
        <v>963</v>
      </c>
      <c r="H272" s="155">
        <v>103</v>
      </c>
    </row>
    <row r="273" spans="2:8" s="144" customFormat="1">
      <c r="B273" s="15" t="s">
        <v>1455</v>
      </c>
      <c r="C273" s="184" t="s">
        <v>1456</v>
      </c>
      <c r="D273" s="141">
        <v>3000</v>
      </c>
      <c r="E273" s="141">
        <v>3240</v>
      </c>
      <c r="F273" s="142" t="s">
        <v>968</v>
      </c>
      <c r="G273" s="122" t="s">
        <v>963</v>
      </c>
      <c r="H273" s="155">
        <v>104</v>
      </c>
    </row>
    <row r="274" spans="2:8" s="144" customFormat="1">
      <c r="B274" s="15" t="s">
        <v>1457</v>
      </c>
      <c r="C274" s="184" t="s">
        <v>1458</v>
      </c>
      <c r="D274" s="141">
        <v>5000</v>
      </c>
      <c r="E274" s="141">
        <v>5400</v>
      </c>
      <c r="F274" s="142" t="s">
        <v>968</v>
      </c>
      <c r="G274" s="122" t="s">
        <v>963</v>
      </c>
      <c r="H274" s="155">
        <v>104</v>
      </c>
    </row>
    <row r="275" spans="2:8" s="144" customFormat="1">
      <c r="B275" s="15" t="s">
        <v>1459</v>
      </c>
      <c r="C275" s="147" t="s">
        <v>1460</v>
      </c>
      <c r="D275" s="180">
        <v>3000</v>
      </c>
      <c r="E275" s="141">
        <v>3240</v>
      </c>
      <c r="F275" s="142" t="s">
        <v>968</v>
      </c>
      <c r="G275" s="122" t="s">
        <v>963</v>
      </c>
      <c r="H275" s="155">
        <v>104</v>
      </c>
    </row>
    <row r="276" spans="2:8" s="144" customFormat="1">
      <c r="B276" s="15" t="s">
        <v>1461</v>
      </c>
      <c r="C276" s="147" t="s">
        <v>1462</v>
      </c>
      <c r="D276" s="180">
        <v>5000</v>
      </c>
      <c r="E276" s="141">
        <v>5400</v>
      </c>
      <c r="F276" s="142" t="s">
        <v>968</v>
      </c>
      <c r="G276" s="122" t="s">
        <v>963</v>
      </c>
      <c r="H276" s="155">
        <v>104</v>
      </c>
    </row>
    <row r="277" spans="2:8" s="144" customFormat="1">
      <c r="B277" s="15" t="s">
        <v>1463</v>
      </c>
      <c r="C277" s="160" t="s">
        <v>1464</v>
      </c>
      <c r="D277" s="146">
        <v>5000</v>
      </c>
      <c r="E277" s="141">
        <v>5400</v>
      </c>
      <c r="F277" s="142" t="s">
        <v>968</v>
      </c>
      <c r="G277" s="122" t="s">
        <v>963</v>
      </c>
      <c r="H277" s="155">
        <v>105</v>
      </c>
    </row>
    <row r="278" spans="2:8" s="144" customFormat="1">
      <c r="B278" s="15" t="s">
        <v>1465</v>
      </c>
      <c r="C278" s="160" t="s">
        <v>1466</v>
      </c>
      <c r="D278" s="146">
        <v>3000</v>
      </c>
      <c r="E278" s="141">
        <v>3240</v>
      </c>
      <c r="F278" s="142" t="s">
        <v>968</v>
      </c>
      <c r="G278" s="122" t="s">
        <v>963</v>
      </c>
      <c r="H278" s="155">
        <v>105</v>
      </c>
    </row>
    <row r="279" spans="2:8" s="144" customFormat="1">
      <c r="B279" s="15" t="s">
        <v>1467</v>
      </c>
      <c r="C279" s="160" t="s">
        <v>1468</v>
      </c>
      <c r="D279" s="146">
        <v>3000</v>
      </c>
      <c r="E279" s="141">
        <v>3240</v>
      </c>
      <c r="F279" s="142" t="s">
        <v>968</v>
      </c>
      <c r="G279" s="122" t="s">
        <v>963</v>
      </c>
      <c r="H279" s="155">
        <v>105</v>
      </c>
    </row>
    <row r="280" spans="2:8" s="144" customFormat="1">
      <c r="B280" s="15" t="s">
        <v>1469</v>
      </c>
      <c r="C280" s="151" t="s">
        <v>1470</v>
      </c>
      <c r="D280" s="150">
        <v>4000</v>
      </c>
      <c r="E280" s="141">
        <v>4320</v>
      </c>
      <c r="F280" s="142" t="s">
        <v>968</v>
      </c>
      <c r="G280" s="122" t="s">
        <v>963</v>
      </c>
      <c r="H280" s="161">
        <v>105</v>
      </c>
    </row>
    <row r="281" spans="2:8" s="144" customFormat="1">
      <c r="B281" s="154" t="s">
        <v>1471</v>
      </c>
      <c r="C281" s="167" t="s">
        <v>1472</v>
      </c>
      <c r="D281" s="153">
        <v>5000</v>
      </c>
      <c r="E281" s="141">
        <v>5400</v>
      </c>
      <c r="F281" s="142" t="s">
        <v>968</v>
      </c>
      <c r="G281" s="122" t="s">
        <v>963</v>
      </c>
      <c r="H281" s="161">
        <v>106</v>
      </c>
    </row>
    <row r="282" spans="2:8" s="144" customFormat="1">
      <c r="B282" s="154" t="s">
        <v>1473</v>
      </c>
      <c r="C282" s="158" t="s">
        <v>1474</v>
      </c>
      <c r="D282" s="141">
        <v>3000</v>
      </c>
      <c r="E282" s="141">
        <v>3240</v>
      </c>
      <c r="F282" s="142" t="s">
        <v>968</v>
      </c>
      <c r="G282" s="122" t="s">
        <v>963</v>
      </c>
      <c r="H282" s="161">
        <v>106</v>
      </c>
    </row>
    <row r="283" spans="2:8" s="144" customFormat="1">
      <c r="B283" s="154" t="s">
        <v>1475</v>
      </c>
      <c r="C283" s="186" t="s">
        <v>1476</v>
      </c>
      <c r="D283" s="153">
        <v>3000</v>
      </c>
      <c r="E283" s="141">
        <v>3240</v>
      </c>
      <c r="F283" s="142" t="s">
        <v>968</v>
      </c>
      <c r="G283" s="122" t="s">
        <v>963</v>
      </c>
      <c r="H283" s="161">
        <v>106</v>
      </c>
    </row>
    <row r="284" spans="2:8" s="144" customFormat="1">
      <c r="B284" s="154" t="s">
        <v>1477</v>
      </c>
      <c r="C284" s="167" t="s">
        <v>1478</v>
      </c>
      <c r="D284" s="153">
        <v>4000</v>
      </c>
      <c r="E284" s="141">
        <v>4320</v>
      </c>
      <c r="F284" s="142" t="s">
        <v>968</v>
      </c>
      <c r="G284" s="122" t="s">
        <v>963</v>
      </c>
      <c r="H284" s="161">
        <v>106</v>
      </c>
    </row>
    <row r="285" spans="2:8" s="144" customFormat="1">
      <c r="B285" s="154" t="s">
        <v>1479</v>
      </c>
      <c r="C285" s="157" t="s">
        <v>196</v>
      </c>
      <c r="D285" s="141">
        <v>3000</v>
      </c>
      <c r="E285" s="141">
        <v>3240</v>
      </c>
      <c r="F285" s="142" t="s">
        <v>968</v>
      </c>
      <c r="G285" s="122" t="s">
        <v>963</v>
      </c>
      <c r="H285" s="155">
        <v>107</v>
      </c>
    </row>
    <row r="286" spans="2:8" s="144" customFormat="1">
      <c r="B286" s="154" t="s">
        <v>1480</v>
      </c>
      <c r="C286" s="22" t="s">
        <v>1481</v>
      </c>
      <c r="D286" s="153">
        <v>2500</v>
      </c>
      <c r="E286" s="141">
        <v>2700</v>
      </c>
      <c r="F286" s="142" t="s">
        <v>968</v>
      </c>
      <c r="G286" s="122" t="s">
        <v>963</v>
      </c>
      <c r="H286" s="155">
        <v>107</v>
      </c>
    </row>
    <row r="287" spans="2:8" s="144" customFormat="1">
      <c r="B287" s="154" t="s">
        <v>1482</v>
      </c>
      <c r="C287" s="158" t="s">
        <v>200</v>
      </c>
      <c r="D287" s="141">
        <v>3000</v>
      </c>
      <c r="E287" s="141">
        <v>3240</v>
      </c>
      <c r="F287" s="142" t="s">
        <v>968</v>
      </c>
      <c r="G287" s="122" t="s">
        <v>963</v>
      </c>
      <c r="H287" s="155">
        <v>107</v>
      </c>
    </row>
    <row r="288" spans="2:8" s="144" customFormat="1">
      <c r="B288" s="154" t="s">
        <v>1483</v>
      </c>
      <c r="C288" s="186" t="s">
        <v>203</v>
      </c>
      <c r="D288" s="141">
        <v>2500</v>
      </c>
      <c r="E288" s="141">
        <v>2700</v>
      </c>
      <c r="F288" s="142" t="s">
        <v>968</v>
      </c>
      <c r="G288" s="122" t="s">
        <v>963</v>
      </c>
      <c r="H288" s="155">
        <v>107</v>
      </c>
    </row>
    <row r="289" spans="2:8" s="144" customFormat="1">
      <c r="B289" s="154" t="s">
        <v>1484</v>
      </c>
      <c r="C289" s="156" t="s">
        <v>1485</v>
      </c>
      <c r="D289" s="141">
        <v>3000</v>
      </c>
      <c r="E289" s="141">
        <v>3240</v>
      </c>
      <c r="F289" s="142" t="s">
        <v>968</v>
      </c>
      <c r="G289" s="122" t="s">
        <v>963</v>
      </c>
      <c r="H289" s="155">
        <v>108</v>
      </c>
    </row>
    <row r="290" spans="2:8" s="144" customFormat="1">
      <c r="B290" s="154" t="s">
        <v>1486</v>
      </c>
      <c r="C290" s="156" t="s">
        <v>1487</v>
      </c>
      <c r="D290" s="141">
        <v>3000</v>
      </c>
      <c r="E290" s="141">
        <v>3240</v>
      </c>
      <c r="F290" s="142" t="s">
        <v>968</v>
      </c>
      <c r="G290" s="122" t="s">
        <v>963</v>
      </c>
      <c r="H290" s="155">
        <v>108</v>
      </c>
    </row>
    <row r="291" spans="2:8" s="144" customFormat="1">
      <c r="B291" s="154" t="s">
        <v>1488</v>
      </c>
      <c r="C291" s="158" t="s">
        <v>1489</v>
      </c>
      <c r="D291" s="141">
        <v>3000</v>
      </c>
      <c r="E291" s="141">
        <v>3240</v>
      </c>
      <c r="F291" s="142" t="s">
        <v>968</v>
      </c>
      <c r="G291" s="122" t="s">
        <v>963</v>
      </c>
      <c r="H291" s="155">
        <v>108</v>
      </c>
    </row>
    <row r="292" spans="2:8" s="144" customFormat="1">
      <c r="B292" s="154" t="s">
        <v>1490</v>
      </c>
      <c r="C292" s="158" t="s">
        <v>46</v>
      </c>
      <c r="D292" s="141">
        <v>3000</v>
      </c>
      <c r="E292" s="141">
        <v>3240</v>
      </c>
      <c r="F292" s="142" t="s">
        <v>968</v>
      </c>
      <c r="G292" s="122" t="s">
        <v>963</v>
      </c>
      <c r="H292" s="155">
        <v>108</v>
      </c>
    </row>
    <row r="293" spans="2:8" s="144" customFormat="1">
      <c r="B293" s="154" t="s">
        <v>1491</v>
      </c>
      <c r="C293" s="156" t="s">
        <v>1492</v>
      </c>
      <c r="D293" s="141">
        <v>3000</v>
      </c>
      <c r="E293" s="141">
        <v>3240</v>
      </c>
      <c r="F293" s="142" t="s">
        <v>968</v>
      </c>
      <c r="G293" s="122" t="s">
        <v>963</v>
      </c>
      <c r="H293" s="155">
        <v>109</v>
      </c>
    </row>
    <row r="294" spans="2:8" s="144" customFormat="1">
      <c r="B294" s="154" t="s">
        <v>1493</v>
      </c>
      <c r="C294" s="156" t="s">
        <v>1494</v>
      </c>
      <c r="D294" s="141">
        <v>3000</v>
      </c>
      <c r="E294" s="141">
        <v>3240</v>
      </c>
      <c r="F294" s="142" t="s">
        <v>968</v>
      </c>
      <c r="G294" s="122" t="s">
        <v>963</v>
      </c>
      <c r="H294" s="155">
        <v>109</v>
      </c>
    </row>
    <row r="295" spans="2:8" s="144" customFormat="1">
      <c r="B295" s="154" t="s">
        <v>1495</v>
      </c>
      <c r="C295" s="187" t="s">
        <v>1496</v>
      </c>
      <c r="D295" s="146">
        <v>3000</v>
      </c>
      <c r="E295" s="141">
        <v>3240</v>
      </c>
      <c r="F295" s="142" t="s">
        <v>968</v>
      </c>
      <c r="G295" s="122" t="s">
        <v>963</v>
      </c>
      <c r="H295" s="155">
        <v>109</v>
      </c>
    </row>
    <row r="296" spans="2:8" s="144" customFormat="1">
      <c r="B296" s="154" t="s">
        <v>1497</v>
      </c>
      <c r="C296" s="157" t="s">
        <v>208</v>
      </c>
      <c r="D296" s="141">
        <v>3000</v>
      </c>
      <c r="E296" s="141">
        <v>3240</v>
      </c>
      <c r="F296" s="142" t="s">
        <v>968</v>
      </c>
      <c r="G296" s="122" t="s">
        <v>963</v>
      </c>
      <c r="H296" s="155">
        <v>109</v>
      </c>
    </row>
    <row r="297" spans="2:8" s="144" customFormat="1">
      <c r="B297" s="140" t="s">
        <v>1498</v>
      </c>
      <c r="C297" s="145" t="s">
        <v>349</v>
      </c>
      <c r="D297" s="141">
        <v>5000</v>
      </c>
      <c r="E297" s="141">
        <v>5400</v>
      </c>
      <c r="F297" s="142" t="s">
        <v>968</v>
      </c>
      <c r="G297" s="122" t="s">
        <v>963</v>
      </c>
      <c r="H297" s="155">
        <v>110</v>
      </c>
    </row>
    <row r="298" spans="2:8" s="144" customFormat="1">
      <c r="B298" s="140" t="s">
        <v>1499</v>
      </c>
      <c r="C298" s="157" t="s">
        <v>1500</v>
      </c>
      <c r="D298" s="141">
        <v>5000</v>
      </c>
      <c r="E298" s="141">
        <v>5400</v>
      </c>
      <c r="F298" s="142" t="s">
        <v>968</v>
      </c>
      <c r="G298" s="122" t="s">
        <v>963</v>
      </c>
      <c r="H298" s="155">
        <v>110</v>
      </c>
    </row>
    <row r="299" spans="2:8" s="144" customFormat="1">
      <c r="B299" s="79" t="s">
        <v>1501</v>
      </c>
      <c r="C299" s="157" t="s">
        <v>126</v>
      </c>
      <c r="D299" s="141">
        <v>5000</v>
      </c>
      <c r="E299" s="141">
        <v>5400</v>
      </c>
      <c r="F299" s="142" t="s">
        <v>968</v>
      </c>
      <c r="G299" s="122" t="s">
        <v>963</v>
      </c>
      <c r="H299" s="155">
        <v>111</v>
      </c>
    </row>
    <row r="300" spans="2:8" s="144" customFormat="1">
      <c r="B300" s="79" t="s">
        <v>1502</v>
      </c>
      <c r="C300" s="158" t="s">
        <v>49</v>
      </c>
      <c r="D300" s="141">
        <v>3000</v>
      </c>
      <c r="E300" s="141">
        <v>3240</v>
      </c>
      <c r="F300" s="142" t="s">
        <v>968</v>
      </c>
      <c r="G300" s="122" t="s">
        <v>963</v>
      </c>
      <c r="H300" s="155">
        <v>111</v>
      </c>
    </row>
    <row r="301" spans="2:8" s="144" customFormat="1">
      <c r="B301" s="79" t="s">
        <v>1503</v>
      </c>
      <c r="C301" s="145" t="s">
        <v>214</v>
      </c>
      <c r="D301" s="141">
        <v>5000</v>
      </c>
      <c r="E301" s="141">
        <v>5400</v>
      </c>
      <c r="F301" s="142" t="s">
        <v>968</v>
      </c>
      <c r="G301" s="122" t="s">
        <v>963</v>
      </c>
      <c r="H301" s="155">
        <v>111</v>
      </c>
    </row>
    <row r="302" spans="2:8" s="144" customFormat="1">
      <c r="B302" s="79" t="s">
        <v>1504</v>
      </c>
      <c r="C302" s="158" t="s">
        <v>1505</v>
      </c>
      <c r="D302" s="153">
        <v>10000</v>
      </c>
      <c r="E302" s="141">
        <v>10800</v>
      </c>
      <c r="F302" s="142" t="s">
        <v>968</v>
      </c>
      <c r="G302" s="122" t="s">
        <v>963</v>
      </c>
      <c r="H302" s="155">
        <v>112</v>
      </c>
    </row>
    <row r="303" spans="2:8" s="144" customFormat="1">
      <c r="B303" s="79" t="s">
        <v>1506</v>
      </c>
      <c r="C303" s="158" t="s">
        <v>1507</v>
      </c>
      <c r="D303" s="153">
        <v>5000</v>
      </c>
      <c r="E303" s="141">
        <v>5400</v>
      </c>
      <c r="F303" s="142" t="s">
        <v>968</v>
      </c>
      <c r="G303" s="122" t="s">
        <v>963</v>
      </c>
      <c r="H303" s="155">
        <v>112</v>
      </c>
    </row>
    <row r="304" spans="2:8" s="144" customFormat="1">
      <c r="B304" s="79" t="s">
        <v>1508</v>
      </c>
      <c r="C304" s="158" t="s">
        <v>1509</v>
      </c>
      <c r="D304" s="141">
        <v>6000</v>
      </c>
      <c r="E304" s="141">
        <v>6480</v>
      </c>
      <c r="F304" s="142" t="s">
        <v>968</v>
      </c>
      <c r="G304" s="122" t="s">
        <v>963</v>
      </c>
      <c r="H304" s="155">
        <v>113</v>
      </c>
    </row>
    <row r="305" spans="2:8" s="144" customFormat="1">
      <c r="B305" s="79" t="s">
        <v>1510</v>
      </c>
      <c r="C305" s="158" t="s">
        <v>1511</v>
      </c>
      <c r="D305" s="141">
        <v>7000</v>
      </c>
      <c r="E305" s="141">
        <v>7560.0000000000009</v>
      </c>
      <c r="F305" s="142" t="s">
        <v>968</v>
      </c>
      <c r="G305" s="122" t="s">
        <v>963</v>
      </c>
      <c r="H305" s="155">
        <v>113</v>
      </c>
    </row>
    <row r="306" spans="2:8" s="144" customFormat="1">
      <c r="B306" s="79" t="s">
        <v>1512</v>
      </c>
      <c r="C306" s="158" t="s">
        <v>1513</v>
      </c>
      <c r="D306" s="141">
        <v>6000</v>
      </c>
      <c r="E306" s="141">
        <v>6480</v>
      </c>
      <c r="F306" s="142" t="s">
        <v>968</v>
      </c>
      <c r="G306" s="122" t="s">
        <v>963</v>
      </c>
      <c r="H306" s="155">
        <v>113</v>
      </c>
    </row>
    <row r="307" spans="2:8" s="144" customFormat="1">
      <c r="B307" s="79" t="s">
        <v>1514</v>
      </c>
      <c r="C307" s="145" t="s">
        <v>1515</v>
      </c>
      <c r="D307" s="141">
        <v>10000</v>
      </c>
      <c r="E307" s="141">
        <v>10800</v>
      </c>
      <c r="F307" s="142" t="s">
        <v>968</v>
      </c>
      <c r="G307" s="122" t="s">
        <v>963</v>
      </c>
      <c r="H307" s="155">
        <v>114</v>
      </c>
    </row>
    <row r="308" spans="2:8" s="144" customFormat="1">
      <c r="B308" s="79" t="s">
        <v>1516</v>
      </c>
      <c r="C308" s="145" t="s">
        <v>1517</v>
      </c>
      <c r="D308" s="141">
        <v>12000</v>
      </c>
      <c r="E308" s="141">
        <v>12960</v>
      </c>
      <c r="F308" s="142" t="s">
        <v>968</v>
      </c>
      <c r="G308" s="122" t="s">
        <v>963</v>
      </c>
      <c r="H308" s="155">
        <v>114</v>
      </c>
    </row>
    <row r="309" spans="2:8" s="144" customFormat="1">
      <c r="B309" s="79" t="s">
        <v>1518</v>
      </c>
      <c r="C309" s="145" t="s">
        <v>1519</v>
      </c>
      <c r="D309" s="141">
        <v>5000</v>
      </c>
      <c r="E309" s="141">
        <v>5400</v>
      </c>
      <c r="F309" s="142" t="s">
        <v>968</v>
      </c>
      <c r="G309" s="122" t="s">
        <v>963</v>
      </c>
      <c r="H309" s="155">
        <v>114</v>
      </c>
    </row>
    <row r="310" spans="2:8" s="144" customFormat="1">
      <c r="B310" s="79" t="s">
        <v>1520</v>
      </c>
      <c r="C310" s="145" t="s">
        <v>1521</v>
      </c>
      <c r="D310" s="141">
        <v>6000</v>
      </c>
      <c r="E310" s="141">
        <v>6480</v>
      </c>
      <c r="F310" s="142" t="s">
        <v>968</v>
      </c>
      <c r="G310" s="122" t="s">
        <v>963</v>
      </c>
      <c r="H310" s="155">
        <v>114</v>
      </c>
    </row>
    <row r="311" spans="2:8">
      <c r="B311" s="75" t="s">
        <v>1522</v>
      </c>
      <c r="C311" s="76" t="s">
        <v>679</v>
      </c>
      <c r="D311" s="77">
        <v>7000</v>
      </c>
      <c r="E311" s="14">
        <f>D311*1.08</f>
        <v>7560.0000000000009</v>
      </c>
      <c r="F311" s="83" t="s">
        <v>916</v>
      </c>
      <c r="G311" s="122" t="s">
        <v>917</v>
      </c>
      <c r="H311" s="113" t="s">
        <v>1523</v>
      </c>
    </row>
    <row r="312" spans="2:8">
      <c r="B312" s="75" t="s">
        <v>1524</v>
      </c>
      <c r="C312" s="22" t="s">
        <v>680</v>
      </c>
      <c r="D312" s="77">
        <v>2000</v>
      </c>
      <c r="E312" s="14">
        <f t="shared" ref="E312:E375" si="0">D312*1.08</f>
        <v>2160</v>
      </c>
      <c r="F312" s="83" t="s">
        <v>916</v>
      </c>
      <c r="G312" s="122" t="s">
        <v>917</v>
      </c>
      <c r="H312" s="113" t="s">
        <v>1523</v>
      </c>
    </row>
    <row r="313" spans="2:8">
      <c r="B313" s="75" t="s">
        <v>1525</v>
      </c>
      <c r="C313" s="22" t="s">
        <v>1526</v>
      </c>
      <c r="D313" s="77">
        <v>6000</v>
      </c>
      <c r="E313" s="14">
        <f t="shared" si="0"/>
        <v>6480</v>
      </c>
      <c r="F313" s="83" t="s">
        <v>916</v>
      </c>
      <c r="G313" s="122" t="s">
        <v>917</v>
      </c>
      <c r="H313" s="113" t="s">
        <v>1523</v>
      </c>
    </row>
    <row r="314" spans="2:8">
      <c r="B314" s="75" t="s">
        <v>1527</v>
      </c>
      <c r="C314" s="22" t="s">
        <v>681</v>
      </c>
      <c r="D314" s="77">
        <v>14000</v>
      </c>
      <c r="E314" s="14">
        <f t="shared" si="0"/>
        <v>15120.000000000002</v>
      </c>
      <c r="F314" s="83" t="s">
        <v>916</v>
      </c>
      <c r="G314" s="122" t="s">
        <v>917</v>
      </c>
      <c r="H314" s="113" t="s">
        <v>1523</v>
      </c>
    </row>
    <row r="315" spans="2:8">
      <c r="B315" s="75" t="s">
        <v>1528</v>
      </c>
      <c r="C315" s="22" t="s">
        <v>1529</v>
      </c>
      <c r="D315" s="77">
        <v>8200</v>
      </c>
      <c r="E315" s="14">
        <f t="shared" si="0"/>
        <v>8856</v>
      </c>
      <c r="F315" s="83" t="s">
        <v>916</v>
      </c>
      <c r="G315" s="122" t="s">
        <v>917</v>
      </c>
      <c r="H315" s="113" t="s">
        <v>1530</v>
      </c>
    </row>
    <row r="316" spans="2:8">
      <c r="B316" s="75" t="s">
        <v>1531</v>
      </c>
      <c r="C316" s="22" t="s">
        <v>1532</v>
      </c>
      <c r="D316" s="77">
        <v>300</v>
      </c>
      <c r="E316" s="14">
        <f t="shared" si="0"/>
        <v>324</v>
      </c>
      <c r="F316" s="83" t="s">
        <v>916</v>
      </c>
      <c r="G316" s="122" t="s">
        <v>917</v>
      </c>
      <c r="H316" s="113" t="s">
        <v>1530</v>
      </c>
    </row>
    <row r="317" spans="2:8">
      <c r="B317" s="75" t="s">
        <v>1533</v>
      </c>
      <c r="C317" s="22" t="s">
        <v>1534</v>
      </c>
      <c r="D317" s="77">
        <v>3500</v>
      </c>
      <c r="E317" s="14">
        <f t="shared" si="0"/>
        <v>3780.0000000000005</v>
      </c>
      <c r="F317" s="83" t="s">
        <v>916</v>
      </c>
      <c r="G317" s="122" t="s">
        <v>917</v>
      </c>
      <c r="H317" s="113" t="s">
        <v>1530</v>
      </c>
    </row>
    <row r="318" spans="2:8">
      <c r="B318" s="75" t="s">
        <v>1535</v>
      </c>
      <c r="C318" s="22" t="s">
        <v>1536</v>
      </c>
      <c r="D318" s="77">
        <v>2800</v>
      </c>
      <c r="E318" s="14">
        <f t="shared" si="0"/>
        <v>3024</v>
      </c>
      <c r="F318" s="83" t="s">
        <v>916</v>
      </c>
      <c r="G318" s="122" t="s">
        <v>917</v>
      </c>
      <c r="H318" s="113" t="s">
        <v>1530</v>
      </c>
    </row>
    <row r="319" spans="2:8">
      <c r="B319" s="75" t="s">
        <v>1537</v>
      </c>
      <c r="C319" s="22" t="s">
        <v>682</v>
      </c>
      <c r="D319" s="77">
        <v>22000</v>
      </c>
      <c r="E319" s="14">
        <f t="shared" si="0"/>
        <v>23760</v>
      </c>
      <c r="F319" s="83" t="s">
        <v>916</v>
      </c>
      <c r="G319" s="122" t="s">
        <v>917</v>
      </c>
      <c r="H319" s="113" t="s">
        <v>1538</v>
      </c>
    </row>
    <row r="320" spans="2:8">
      <c r="B320" s="75" t="s">
        <v>1539</v>
      </c>
      <c r="C320" s="22" t="s">
        <v>683</v>
      </c>
      <c r="D320" s="77">
        <v>250</v>
      </c>
      <c r="E320" s="14">
        <f t="shared" si="0"/>
        <v>270</v>
      </c>
      <c r="F320" s="83" t="s">
        <v>916</v>
      </c>
      <c r="G320" s="122" t="s">
        <v>917</v>
      </c>
      <c r="H320" s="113" t="s">
        <v>1538</v>
      </c>
    </row>
    <row r="321" spans="2:8">
      <c r="B321" s="75" t="s">
        <v>684</v>
      </c>
      <c r="C321" s="22" t="s">
        <v>1540</v>
      </c>
      <c r="D321" s="77">
        <v>8500</v>
      </c>
      <c r="E321" s="14">
        <f t="shared" si="0"/>
        <v>9180</v>
      </c>
      <c r="F321" s="83" t="s">
        <v>916</v>
      </c>
      <c r="G321" s="122" t="s">
        <v>917</v>
      </c>
      <c r="H321" s="113" t="s">
        <v>1538</v>
      </c>
    </row>
    <row r="322" spans="2:8">
      <c r="B322" s="75" t="s">
        <v>685</v>
      </c>
      <c r="C322" s="22" t="s">
        <v>1541</v>
      </c>
      <c r="D322" s="77">
        <v>17000</v>
      </c>
      <c r="E322" s="14">
        <f t="shared" si="0"/>
        <v>18360</v>
      </c>
      <c r="F322" s="83" t="s">
        <v>916</v>
      </c>
      <c r="G322" s="122" t="s">
        <v>917</v>
      </c>
      <c r="H322" s="113" t="s">
        <v>1538</v>
      </c>
    </row>
    <row r="323" spans="2:8">
      <c r="B323" s="75" t="s">
        <v>686</v>
      </c>
      <c r="C323" s="22" t="s">
        <v>1542</v>
      </c>
      <c r="D323" s="77">
        <v>17000</v>
      </c>
      <c r="E323" s="14">
        <f t="shared" si="0"/>
        <v>18360</v>
      </c>
      <c r="F323" s="83" t="s">
        <v>916</v>
      </c>
      <c r="G323" s="122" t="s">
        <v>917</v>
      </c>
      <c r="H323" s="113" t="s">
        <v>1538</v>
      </c>
    </row>
    <row r="324" spans="2:8">
      <c r="B324" s="75" t="s">
        <v>1543</v>
      </c>
      <c r="C324" s="22" t="s">
        <v>687</v>
      </c>
      <c r="D324" s="77">
        <v>18500</v>
      </c>
      <c r="E324" s="14">
        <f t="shared" si="0"/>
        <v>19980</v>
      </c>
      <c r="F324" s="83" t="s">
        <v>916</v>
      </c>
      <c r="G324" s="122" t="s">
        <v>917</v>
      </c>
      <c r="H324" s="113" t="s">
        <v>1544</v>
      </c>
    </row>
    <row r="325" spans="2:8">
      <c r="B325" s="75" t="s">
        <v>1545</v>
      </c>
      <c r="C325" s="22" t="s">
        <v>688</v>
      </c>
      <c r="D325" s="77">
        <v>280</v>
      </c>
      <c r="E325" s="14">
        <f t="shared" si="0"/>
        <v>302.40000000000003</v>
      </c>
      <c r="F325" s="83" t="s">
        <v>916</v>
      </c>
      <c r="G325" s="122" t="s">
        <v>917</v>
      </c>
      <c r="H325" s="113" t="s">
        <v>1544</v>
      </c>
    </row>
    <row r="326" spans="2:8">
      <c r="B326" s="75" t="s">
        <v>1546</v>
      </c>
      <c r="C326" s="22" t="s">
        <v>1547</v>
      </c>
      <c r="D326" s="77">
        <v>280</v>
      </c>
      <c r="E326" s="14">
        <f t="shared" si="0"/>
        <v>302.40000000000003</v>
      </c>
      <c r="F326" s="83" t="s">
        <v>916</v>
      </c>
      <c r="G326" s="122" t="s">
        <v>917</v>
      </c>
      <c r="H326" s="113" t="s">
        <v>1544</v>
      </c>
    </row>
    <row r="327" spans="2:8">
      <c r="B327" s="75" t="s">
        <v>1548</v>
      </c>
      <c r="C327" s="22" t="s">
        <v>1549</v>
      </c>
      <c r="D327" s="77">
        <v>300</v>
      </c>
      <c r="E327" s="14">
        <f t="shared" si="0"/>
        <v>324</v>
      </c>
      <c r="F327" s="83" t="s">
        <v>916</v>
      </c>
      <c r="G327" s="122" t="s">
        <v>917</v>
      </c>
      <c r="H327" s="113" t="s">
        <v>1544</v>
      </c>
    </row>
    <row r="328" spans="2:8">
      <c r="B328" s="75" t="s">
        <v>1550</v>
      </c>
      <c r="C328" s="22" t="s">
        <v>689</v>
      </c>
      <c r="D328" s="77">
        <v>5500</v>
      </c>
      <c r="E328" s="14">
        <f t="shared" si="0"/>
        <v>5940</v>
      </c>
      <c r="F328" s="83" t="s">
        <v>916</v>
      </c>
      <c r="G328" s="122" t="s">
        <v>917</v>
      </c>
      <c r="H328" s="113" t="s">
        <v>1551</v>
      </c>
    </row>
    <row r="329" spans="2:8">
      <c r="B329" s="75" t="s">
        <v>1552</v>
      </c>
      <c r="C329" s="22" t="s">
        <v>1553</v>
      </c>
      <c r="D329" s="77">
        <v>3500</v>
      </c>
      <c r="E329" s="14">
        <f t="shared" si="0"/>
        <v>3780.0000000000005</v>
      </c>
      <c r="F329" s="83" t="s">
        <v>916</v>
      </c>
      <c r="G329" s="122" t="s">
        <v>917</v>
      </c>
      <c r="H329" s="113" t="s">
        <v>1551</v>
      </c>
    </row>
    <row r="330" spans="2:8">
      <c r="B330" s="75" t="s">
        <v>1554</v>
      </c>
      <c r="C330" s="22" t="s">
        <v>1555</v>
      </c>
      <c r="D330" s="77">
        <v>9800</v>
      </c>
      <c r="E330" s="14">
        <f t="shared" si="0"/>
        <v>10584</v>
      </c>
      <c r="F330" s="83" t="s">
        <v>916</v>
      </c>
      <c r="G330" s="122" t="s">
        <v>917</v>
      </c>
      <c r="H330" s="113" t="s">
        <v>1551</v>
      </c>
    </row>
    <row r="331" spans="2:8">
      <c r="B331" s="75" t="s">
        <v>690</v>
      </c>
      <c r="C331" s="22" t="s">
        <v>691</v>
      </c>
      <c r="D331" s="77">
        <v>17800</v>
      </c>
      <c r="E331" s="14">
        <f t="shared" si="0"/>
        <v>19224</v>
      </c>
      <c r="F331" s="83" t="s">
        <v>916</v>
      </c>
      <c r="G331" s="122" t="s">
        <v>917</v>
      </c>
      <c r="H331" s="113" t="s">
        <v>1551</v>
      </c>
    </row>
    <row r="332" spans="2:8">
      <c r="B332" s="75" t="s">
        <v>1556</v>
      </c>
      <c r="C332" s="22" t="s">
        <v>692</v>
      </c>
      <c r="D332" s="77">
        <v>8200</v>
      </c>
      <c r="E332" s="14">
        <f t="shared" si="0"/>
        <v>8856</v>
      </c>
      <c r="F332" s="83" t="s">
        <v>916</v>
      </c>
      <c r="G332" s="122" t="s">
        <v>917</v>
      </c>
      <c r="H332" s="113" t="s">
        <v>1557</v>
      </c>
    </row>
    <row r="333" spans="2:8">
      <c r="B333" s="75" t="s">
        <v>1531</v>
      </c>
      <c r="C333" s="22" t="s">
        <v>1532</v>
      </c>
      <c r="D333" s="77">
        <v>300</v>
      </c>
      <c r="E333" s="14">
        <f t="shared" si="0"/>
        <v>324</v>
      </c>
      <c r="F333" s="83" t="s">
        <v>916</v>
      </c>
      <c r="G333" s="122" t="s">
        <v>917</v>
      </c>
      <c r="H333" s="113" t="s">
        <v>1530</v>
      </c>
    </row>
    <row r="334" spans="2:8">
      <c r="B334" s="75" t="s">
        <v>1558</v>
      </c>
      <c r="C334" s="22" t="s">
        <v>693</v>
      </c>
      <c r="D334" s="77">
        <v>2000</v>
      </c>
      <c r="E334" s="14">
        <f t="shared" si="0"/>
        <v>2160</v>
      </c>
      <c r="F334" s="83" t="s">
        <v>916</v>
      </c>
      <c r="G334" s="122" t="s">
        <v>917</v>
      </c>
      <c r="H334" s="113" t="s">
        <v>1557</v>
      </c>
    </row>
    <row r="335" spans="2:8">
      <c r="B335" s="75" t="s">
        <v>1559</v>
      </c>
      <c r="C335" s="22" t="s">
        <v>694</v>
      </c>
      <c r="D335" s="77">
        <v>28500</v>
      </c>
      <c r="E335" s="14">
        <f t="shared" si="0"/>
        <v>30780.000000000004</v>
      </c>
      <c r="F335" s="83" t="s">
        <v>916</v>
      </c>
      <c r="G335" s="122" t="s">
        <v>917</v>
      </c>
      <c r="H335" s="113" t="s">
        <v>971</v>
      </c>
    </row>
    <row r="336" spans="2:8">
      <c r="B336" s="75" t="s">
        <v>1560</v>
      </c>
      <c r="C336" s="22" t="s">
        <v>695</v>
      </c>
      <c r="D336" s="77">
        <v>300</v>
      </c>
      <c r="E336" s="14">
        <f t="shared" si="0"/>
        <v>324</v>
      </c>
      <c r="F336" s="83" t="s">
        <v>916</v>
      </c>
      <c r="G336" s="122" t="s">
        <v>917</v>
      </c>
      <c r="H336" s="113" t="s">
        <v>971</v>
      </c>
    </row>
    <row r="337" spans="2:8">
      <c r="B337" s="75" t="s">
        <v>696</v>
      </c>
      <c r="C337" s="22" t="s">
        <v>697</v>
      </c>
      <c r="D337" s="77">
        <v>6000</v>
      </c>
      <c r="E337" s="14">
        <f t="shared" si="0"/>
        <v>6480</v>
      </c>
      <c r="F337" s="83" t="s">
        <v>916</v>
      </c>
      <c r="G337" s="122" t="s">
        <v>917</v>
      </c>
      <c r="H337" s="113" t="s">
        <v>971</v>
      </c>
    </row>
    <row r="338" spans="2:8">
      <c r="B338" s="75" t="s">
        <v>698</v>
      </c>
      <c r="C338" s="22" t="s">
        <v>699</v>
      </c>
      <c r="D338" s="77">
        <v>400</v>
      </c>
      <c r="E338" s="14">
        <f t="shared" si="0"/>
        <v>432</v>
      </c>
      <c r="F338" s="83" t="s">
        <v>916</v>
      </c>
      <c r="G338" s="122" t="s">
        <v>917</v>
      </c>
      <c r="H338" s="113" t="s">
        <v>971</v>
      </c>
    </row>
    <row r="339" spans="2:8">
      <c r="B339" s="75" t="s">
        <v>1561</v>
      </c>
      <c r="C339" s="22" t="s">
        <v>1562</v>
      </c>
      <c r="D339" s="77">
        <v>4500</v>
      </c>
      <c r="E339" s="14">
        <f t="shared" si="0"/>
        <v>4860</v>
      </c>
      <c r="F339" s="83" t="s">
        <v>916</v>
      </c>
      <c r="G339" s="122" t="s">
        <v>917</v>
      </c>
      <c r="H339" s="113" t="s">
        <v>971</v>
      </c>
    </row>
    <row r="340" spans="2:8">
      <c r="B340" s="75" t="s">
        <v>1563</v>
      </c>
      <c r="C340" s="22" t="s">
        <v>700</v>
      </c>
      <c r="D340" s="77">
        <v>28500</v>
      </c>
      <c r="E340" s="14">
        <f t="shared" si="0"/>
        <v>30780.000000000004</v>
      </c>
      <c r="F340" s="83" t="s">
        <v>916</v>
      </c>
      <c r="G340" s="122" t="s">
        <v>917</v>
      </c>
      <c r="H340" s="113" t="s">
        <v>1564</v>
      </c>
    </row>
    <row r="341" spans="2:8">
      <c r="B341" s="75" t="s">
        <v>701</v>
      </c>
      <c r="C341" s="22" t="s">
        <v>702</v>
      </c>
      <c r="D341" s="77">
        <v>22500</v>
      </c>
      <c r="E341" s="14">
        <f t="shared" si="0"/>
        <v>24300</v>
      </c>
      <c r="F341" s="83" t="s">
        <v>916</v>
      </c>
      <c r="G341" s="122" t="s">
        <v>917</v>
      </c>
      <c r="H341" s="113" t="s">
        <v>1564</v>
      </c>
    </row>
    <row r="342" spans="2:8">
      <c r="B342" s="75" t="s">
        <v>703</v>
      </c>
      <c r="C342" s="22" t="s">
        <v>704</v>
      </c>
      <c r="D342" s="77">
        <v>300</v>
      </c>
      <c r="E342" s="14">
        <f t="shared" si="0"/>
        <v>324</v>
      </c>
      <c r="F342" s="83" t="s">
        <v>916</v>
      </c>
      <c r="G342" s="122" t="s">
        <v>917</v>
      </c>
      <c r="H342" s="113" t="s">
        <v>1564</v>
      </c>
    </row>
    <row r="343" spans="2:8">
      <c r="B343" s="75" t="s">
        <v>705</v>
      </c>
      <c r="C343" s="22" t="s">
        <v>706</v>
      </c>
      <c r="D343" s="77">
        <v>5000</v>
      </c>
      <c r="E343" s="14">
        <f t="shared" si="0"/>
        <v>5400</v>
      </c>
      <c r="F343" s="83" t="s">
        <v>916</v>
      </c>
      <c r="G343" s="122" t="s">
        <v>917</v>
      </c>
      <c r="H343" s="113" t="s">
        <v>1564</v>
      </c>
    </row>
    <row r="344" spans="2:8">
      <c r="B344" s="75" t="s">
        <v>707</v>
      </c>
      <c r="C344" s="22" t="s">
        <v>1565</v>
      </c>
      <c r="D344" s="77">
        <v>4000</v>
      </c>
      <c r="E344" s="14">
        <f t="shared" si="0"/>
        <v>4320</v>
      </c>
      <c r="F344" s="83" t="s">
        <v>916</v>
      </c>
      <c r="G344" s="122" t="s">
        <v>917</v>
      </c>
      <c r="H344" s="113" t="s">
        <v>1564</v>
      </c>
    </row>
    <row r="345" spans="2:8">
      <c r="B345" s="75" t="s">
        <v>708</v>
      </c>
      <c r="C345" s="22" t="s">
        <v>1566</v>
      </c>
      <c r="D345" s="77">
        <v>2000</v>
      </c>
      <c r="E345" s="14">
        <f t="shared" si="0"/>
        <v>2160</v>
      </c>
      <c r="F345" s="83" t="s">
        <v>916</v>
      </c>
      <c r="G345" s="122" t="s">
        <v>917</v>
      </c>
      <c r="H345" s="113" t="s">
        <v>1564</v>
      </c>
    </row>
    <row r="346" spans="2:8">
      <c r="B346" s="75" t="s">
        <v>1567</v>
      </c>
      <c r="C346" s="22" t="s">
        <v>709</v>
      </c>
      <c r="D346" s="77">
        <v>5200</v>
      </c>
      <c r="E346" s="14">
        <f t="shared" si="0"/>
        <v>5616</v>
      </c>
      <c r="F346" s="83" t="s">
        <v>916</v>
      </c>
      <c r="G346" s="122" t="s">
        <v>917</v>
      </c>
      <c r="H346" s="113" t="s">
        <v>1568</v>
      </c>
    </row>
    <row r="347" spans="2:8">
      <c r="B347" s="75" t="s">
        <v>1569</v>
      </c>
      <c r="C347" s="22" t="s">
        <v>710</v>
      </c>
      <c r="D347" s="77">
        <v>8000</v>
      </c>
      <c r="E347" s="14">
        <f t="shared" si="0"/>
        <v>8640</v>
      </c>
      <c r="F347" s="83" t="s">
        <v>916</v>
      </c>
      <c r="G347" s="122" t="s">
        <v>917</v>
      </c>
      <c r="H347" s="113" t="s">
        <v>1568</v>
      </c>
    </row>
    <row r="348" spans="2:8">
      <c r="B348" s="75" t="s">
        <v>1570</v>
      </c>
      <c r="C348" s="22" t="s">
        <v>1571</v>
      </c>
      <c r="D348" s="77">
        <v>8500</v>
      </c>
      <c r="E348" s="14">
        <f t="shared" si="0"/>
        <v>9180</v>
      </c>
      <c r="F348" s="83" t="s">
        <v>916</v>
      </c>
      <c r="G348" s="122" t="s">
        <v>917</v>
      </c>
      <c r="H348" s="113" t="s">
        <v>1568</v>
      </c>
    </row>
    <row r="349" spans="2:8">
      <c r="B349" s="75" t="s">
        <v>1572</v>
      </c>
      <c r="C349" s="22" t="s">
        <v>711</v>
      </c>
      <c r="D349" s="77">
        <v>20700</v>
      </c>
      <c r="E349" s="14">
        <f t="shared" si="0"/>
        <v>22356</v>
      </c>
      <c r="F349" s="83" t="s">
        <v>916</v>
      </c>
      <c r="G349" s="122" t="s">
        <v>917</v>
      </c>
      <c r="H349" s="113" t="s">
        <v>1568</v>
      </c>
    </row>
    <row r="350" spans="2:8">
      <c r="B350" s="75" t="s">
        <v>1573</v>
      </c>
      <c r="C350" s="22" t="s">
        <v>1574</v>
      </c>
      <c r="D350" s="77">
        <v>2800</v>
      </c>
      <c r="E350" s="14">
        <f t="shared" si="0"/>
        <v>3024</v>
      </c>
      <c r="F350" s="83" t="s">
        <v>916</v>
      </c>
      <c r="G350" s="122" t="s">
        <v>917</v>
      </c>
      <c r="H350" s="113" t="s">
        <v>1568</v>
      </c>
    </row>
    <row r="351" spans="2:8">
      <c r="B351" s="75" t="s">
        <v>712</v>
      </c>
      <c r="C351" s="22" t="s">
        <v>1575</v>
      </c>
      <c r="D351" s="77">
        <v>2300</v>
      </c>
      <c r="E351" s="14">
        <f t="shared" si="0"/>
        <v>2484</v>
      </c>
      <c r="F351" s="83" t="s">
        <v>916</v>
      </c>
      <c r="G351" s="122" t="s">
        <v>917</v>
      </c>
      <c r="H351" s="113" t="s">
        <v>1568</v>
      </c>
    </row>
    <row r="352" spans="2:8">
      <c r="B352" s="75" t="s">
        <v>1576</v>
      </c>
      <c r="C352" s="22" t="s">
        <v>713</v>
      </c>
      <c r="D352" s="77">
        <v>27000</v>
      </c>
      <c r="E352" s="14">
        <f t="shared" si="0"/>
        <v>29160.000000000004</v>
      </c>
      <c r="F352" s="83" t="s">
        <v>916</v>
      </c>
      <c r="G352" s="122" t="s">
        <v>917</v>
      </c>
      <c r="H352" s="113" t="s">
        <v>1577</v>
      </c>
    </row>
    <row r="353" spans="2:8">
      <c r="B353" s="75" t="s">
        <v>714</v>
      </c>
      <c r="C353" s="22" t="s">
        <v>715</v>
      </c>
      <c r="D353" s="77">
        <v>300</v>
      </c>
      <c r="E353" s="14">
        <f t="shared" si="0"/>
        <v>324</v>
      </c>
      <c r="F353" s="83" t="s">
        <v>916</v>
      </c>
      <c r="G353" s="122" t="s">
        <v>917</v>
      </c>
      <c r="H353" s="113" t="s">
        <v>1577</v>
      </c>
    </row>
    <row r="354" spans="2:8">
      <c r="B354" s="75" t="s">
        <v>1578</v>
      </c>
      <c r="C354" s="22" t="s">
        <v>716</v>
      </c>
      <c r="D354" s="77">
        <v>23000</v>
      </c>
      <c r="E354" s="14">
        <f t="shared" si="0"/>
        <v>24840</v>
      </c>
      <c r="F354" s="83" t="s">
        <v>916</v>
      </c>
      <c r="G354" s="122" t="s">
        <v>917</v>
      </c>
      <c r="H354" s="113" t="s">
        <v>1577</v>
      </c>
    </row>
    <row r="355" spans="2:8">
      <c r="B355" s="75" t="s">
        <v>717</v>
      </c>
      <c r="C355" s="22" t="s">
        <v>718</v>
      </c>
      <c r="D355" s="77">
        <v>700</v>
      </c>
      <c r="E355" s="14">
        <f t="shared" si="0"/>
        <v>756</v>
      </c>
      <c r="F355" s="83" t="s">
        <v>916</v>
      </c>
      <c r="G355" s="122" t="s">
        <v>917</v>
      </c>
      <c r="H355" s="113" t="s">
        <v>1577</v>
      </c>
    </row>
    <row r="356" spans="2:8">
      <c r="B356" s="75" t="s">
        <v>1579</v>
      </c>
      <c r="C356" s="22" t="s">
        <v>719</v>
      </c>
      <c r="D356" s="77">
        <v>25000</v>
      </c>
      <c r="E356" s="14">
        <f t="shared" si="0"/>
        <v>27000</v>
      </c>
      <c r="F356" s="83" t="s">
        <v>916</v>
      </c>
      <c r="G356" s="122" t="s">
        <v>917</v>
      </c>
      <c r="H356" s="113" t="s">
        <v>1580</v>
      </c>
    </row>
    <row r="357" spans="2:8">
      <c r="B357" s="75" t="s">
        <v>1581</v>
      </c>
      <c r="C357" s="22" t="s">
        <v>720</v>
      </c>
      <c r="D357" s="77">
        <v>300</v>
      </c>
      <c r="E357" s="14">
        <f t="shared" si="0"/>
        <v>324</v>
      </c>
      <c r="F357" s="83" t="s">
        <v>916</v>
      </c>
      <c r="G357" s="122" t="s">
        <v>917</v>
      </c>
      <c r="H357" s="113" t="s">
        <v>1580</v>
      </c>
    </row>
    <row r="358" spans="2:8">
      <c r="B358" s="75" t="s">
        <v>1582</v>
      </c>
      <c r="C358" s="22" t="s">
        <v>1583</v>
      </c>
      <c r="D358" s="77">
        <v>200</v>
      </c>
      <c r="E358" s="14">
        <f t="shared" si="0"/>
        <v>216</v>
      </c>
      <c r="F358" s="83" t="s">
        <v>916</v>
      </c>
      <c r="G358" s="122" t="s">
        <v>917</v>
      </c>
      <c r="H358" s="113" t="s">
        <v>1580</v>
      </c>
    </row>
    <row r="359" spans="2:8">
      <c r="B359" s="75" t="s">
        <v>1584</v>
      </c>
      <c r="C359" s="22" t="s">
        <v>1585</v>
      </c>
      <c r="D359" s="77">
        <v>450</v>
      </c>
      <c r="E359" s="14">
        <f t="shared" si="0"/>
        <v>486.00000000000006</v>
      </c>
      <c r="F359" s="83" t="s">
        <v>916</v>
      </c>
      <c r="G359" s="122" t="s">
        <v>917</v>
      </c>
      <c r="H359" s="113" t="s">
        <v>1580</v>
      </c>
    </row>
    <row r="360" spans="2:8">
      <c r="B360" s="75" t="s">
        <v>1586</v>
      </c>
      <c r="C360" s="22" t="s">
        <v>1587</v>
      </c>
      <c r="D360" s="77">
        <v>550</v>
      </c>
      <c r="E360" s="14">
        <f t="shared" si="0"/>
        <v>594</v>
      </c>
      <c r="F360" s="83" t="s">
        <v>916</v>
      </c>
      <c r="G360" s="122" t="s">
        <v>917</v>
      </c>
      <c r="H360" s="113" t="s">
        <v>1588</v>
      </c>
    </row>
    <row r="361" spans="2:8">
      <c r="B361" s="75" t="s">
        <v>1589</v>
      </c>
      <c r="C361" s="22" t="s">
        <v>721</v>
      </c>
      <c r="D361" s="77">
        <v>13000</v>
      </c>
      <c r="E361" s="14">
        <f t="shared" si="0"/>
        <v>14040.000000000002</v>
      </c>
      <c r="F361" s="83" t="s">
        <v>916</v>
      </c>
      <c r="G361" s="122" t="s">
        <v>917</v>
      </c>
      <c r="H361" s="113" t="s">
        <v>1588</v>
      </c>
    </row>
    <row r="362" spans="2:8">
      <c r="B362" s="75" t="s">
        <v>1590</v>
      </c>
      <c r="C362" s="22" t="s">
        <v>1591</v>
      </c>
      <c r="D362" s="77">
        <v>300</v>
      </c>
      <c r="E362" s="14">
        <f t="shared" si="0"/>
        <v>324</v>
      </c>
      <c r="F362" s="83" t="s">
        <v>916</v>
      </c>
      <c r="G362" s="122" t="s">
        <v>917</v>
      </c>
      <c r="H362" s="113" t="s">
        <v>1588</v>
      </c>
    </row>
    <row r="363" spans="2:8">
      <c r="B363" s="75" t="s">
        <v>1592</v>
      </c>
      <c r="C363" s="22" t="s">
        <v>722</v>
      </c>
      <c r="D363" s="77">
        <v>270</v>
      </c>
      <c r="E363" s="14">
        <f t="shared" si="0"/>
        <v>291.60000000000002</v>
      </c>
      <c r="F363" s="83" t="s">
        <v>916</v>
      </c>
      <c r="G363" s="122" t="s">
        <v>917</v>
      </c>
      <c r="H363" s="113" t="s">
        <v>1593</v>
      </c>
    </row>
    <row r="364" spans="2:8">
      <c r="B364" s="75" t="s">
        <v>1594</v>
      </c>
      <c r="C364" s="22" t="s">
        <v>1595</v>
      </c>
      <c r="D364" s="77">
        <v>270</v>
      </c>
      <c r="E364" s="14">
        <f t="shared" si="0"/>
        <v>291.60000000000002</v>
      </c>
      <c r="F364" s="83" t="s">
        <v>916</v>
      </c>
      <c r="G364" s="122" t="s">
        <v>917</v>
      </c>
      <c r="H364" s="113" t="s">
        <v>1593</v>
      </c>
    </row>
    <row r="365" spans="2:8">
      <c r="B365" s="75" t="s">
        <v>1596</v>
      </c>
      <c r="C365" s="22" t="s">
        <v>723</v>
      </c>
      <c r="D365" s="77">
        <v>27500</v>
      </c>
      <c r="E365" s="14">
        <f t="shared" si="0"/>
        <v>29700.000000000004</v>
      </c>
      <c r="F365" s="83" t="s">
        <v>916</v>
      </c>
      <c r="G365" s="122" t="s">
        <v>917</v>
      </c>
      <c r="H365" s="113" t="s">
        <v>1593</v>
      </c>
    </row>
    <row r="366" spans="2:8">
      <c r="B366" s="75" t="s">
        <v>724</v>
      </c>
      <c r="C366" s="22" t="s">
        <v>725</v>
      </c>
      <c r="D366" s="77">
        <v>310</v>
      </c>
      <c r="E366" s="14">
        <f t="shared" si="0"/>
        <v>334.8</v>
      </c>
      <c r="F366" s="83" t="s">
        <v>916</v>
      </c>
      <c r="G366" s="122" t="s">
        <v>917</v>
      </c>
      <c r="H366" s="113" t="s">
        <v>1593</v>
      </c>
    </row>
    <row r="367" spans="2:8">
      <c r="B367" s="75" t="s">
        <v>1597</v>
      </c>
      <c r="C367" s="22" t="s">
        <v>726</v>
      </c>
      <c r="D367" s="77">
        <v>24000</v>
      </c>
      <c r="E367" s="14">
        <f t="shared" si="0"/>
        <v>25920</v>
      </c>
      <c r="F367" s="83" t="s">
        <v>916</v>
      </c>
      <c r="G367" s="122" t="s">
        <v>917</v>
      </c>
      <c r="H367" s="113" t="s">
        <v>1598</v>
      </c>
    </row>
    <row r="368" spans="2:8">
      <c r="B368" s="75" t="s">
        <v>1599</v>
      </c>
      <c r="C368" s="22" t="s">
        <v>727</v>
      </c>
      <c r="D368" s="77">
        <v>300</v>
      </c>
      <c r="E368" s="14">
        <f t="shared" si="0"/>
        <v>324</v>
      </c>
      <c r="F368" s="83" t="s">
        <v>916</v>
      </c>
      <c r="G368" s="122" t="s">
        <v>917</v>
      </c>
      <c r="H368" s="113" t="s">
        <v>1598</v>
      </c>
    </row>
    <row r="369" spans="2:8">
      <c r="B369" s="75" t="s">
        <v>1600</v>
      </c>
      <c r="C369" s="22" t="s">
        <v>1601</v>
      </c>
      <c r="D369" s="77">
        <v>1700</v>
      </c>
      <c r="E369" s="14">
        <f t="shared" si="0"/>
        <v>1836.0000000000002</v>
      </c>
      <c r="F369" s="83" t="s">
        <v>916</v>
      </c>
      <c r="G369" s="122" t="s">
        <v>917</v>
      </c>
      <c r="H369" s="113" t="s">
        <v>1602</v>
      </c>
    </row>
    <row r="370" spans="2:8">
      <c r="B370" s="75" t="s">
        <v>1603</v>
      </c>
      <c r="C370" s="22" t="s">
        <v>728</v>
      </c>
      <c r="D370" s="77">
        <v>1800</v>
      </c>
      <c r="E370" s="14">
        <f t="shared" si="0"/>
        <v>1944.0000000000002</v>
      </c>
      <c r="F370" s="83" t="s">
        <v>916</v>
      </c>
      <c r="G370" s="122" t="s">
        <v>917</v>
      </c>
      <c r="H370" s="113" t="s">
        <v>1602</v>
      </c>
    </row>
    <row r="371" spans="2:8">
      <c r="B371" s="75" t="s">
        <v>1604</v>
      </c>
      <c r="C371" s="22" t="s">
        <v>1605</v>
      </c>
      <c r="D371" s="77">
        <v>240</v>
      </c>
      <c r="E371" s="14">
        <f t="shared" si="0"/>
        <v>259.20000000000005</v>
      </c>
      <c r="F371" s="83" t="s">
        <v>916</v>
      </c>
      <c r="G371" s="122" t="s">
        <v>917</v>
      </c>
      <c r="H371" s="113" t="s">
        <v>1602</v>
      </c>
    </row>
    <row r="372" spans="2:8">
      <c r="B372" s="75" t="s">
        <v>1606</v>
      </c>
      <c r="C372" s="22" t="s">
        <v>1607</v>
      </c>
      <c r="D372" s="77">
        <v>300</v>
      </c>
      <c r="E372" s="14">
        <f t="shared" si="0"/>
        <v>324</v>
      </c>
      <c r="F372" s="83" t="s">
        <v>916</v>
      </c>
      <c r="G372" s="122" t="s">
        <v>917</v>
      </c>
      <c r="H372" s="113" t="s">
        <v>1602</v>
      </c>
    </row>
    <row r="373" spans="2:8">
      <c r="B373" s="75" t="s">
        <v>1608</v>
      </c>
      <c r="C373" s="22" t="s">
        <v>1609</v>
      </c>
      <c r="D373" s="77">
        <v>220</v>
      </c>
      <c r="E373" s="14">
        <f t="shared" si="0"/>
        <v>237.60000000000002</v>
      </c>
      <c r="F373" s="83" t="s">
        <v>916</v>
      </c>
      <c r="G373" s="122" t="s">
        <v>917</v>
      </c>
      <c r="H373" s="113" t="s">
        <v>1602</v>
      </c>
    </row>
    <row r="374" spans="2:8">
      <c r="B374" s="75" t="s">
        <v>1610</v>
      </c>
      <c r="C374" s="22" t="s">
        <v>729</v>
      </c>
      <c r="D374" s="77">
        <v>23000</v>
      </c>
      <c r="E374" s="14">
        <f t="shared" si="0"/>
        <v>24840</v>
      </c>
      <c r="F374" s="83" t="s">
        <v>916</v>
      </c>
      <c r="G374" s="122" t="s">
        <v>917</v>
      </c>
      <c r="H374" s="113" t="s">
        <v>1611</v>
      </c>
    </row>
    <row r="375" spans="2:8">
      <c r="B375" s="75" t="s">
        <v>730</v>
      </c>
      <c r="C375" s="22" t="s">
        <v>731</v>
      </c>
      <c r="D375" s="77">
        <v>300</v>
      </c>
      <c r="E375" s="14">
        <f t="shared" si="0"/>
        <v>324</v>
      </c>
      <c r="F375" s="83" t="s">
        <v>916</v>
      </c>
      <c r="G375" s="122" t="s">
        <v>917</v>
      </c>
      <c r="H375" s="113" t="s">
        <v>1611</v>
      </c>
    </row>
    <row r="376" spans="2:8">
      <c r="B376" s="75" t="s">
        <v>1612</v>
      </c>
      <c r="C376" s="22" t="s">
        <v>1613</v>
      </c>
      <c r="D376" s="77">
        <v>280</v>
      </c>
      <c r="E376" s="14">
        <f t="shared" ref="E376:E439" si="1">D376*1.08</f>
        <v>302.40000000000003</v>
      </c>
      <c r="F376" s="83" t="s">
        <v>916</v>
      </c>
      <c r="G376" s="122" t="s">
        <v>917</v>
      </c>
      <c r="H376" s="113" t="s">
        <v>1611</v>
      </c>
    </row>
    <row r="377" spans="2:8">
      <c r="B377" s="75" t="s">
        <v>732</v>
      </c>
      <c r="C377" s="22" t="s">
        <v>1614</v>
      </c>
      <c r="D377" s="77">
        <v>300</v>
      </c>
      <c r="E377" s="14">
        <f t="shared" si="1"/>
        <v>324</v>
      </c>
      <c r="F377" s="83" t="s">
        <v>916</v>
      </c>
      <c r="G377" s="122" t="s">
        <v>917</v>
      </c>
      <c r="H377" s="113" t="s">
        <v>1611</v>
      </c>
    </row>
    <row r="378" spans="2:8">
      <c r="B378" s="75" t="s">
        <v>1615</v>
      </c>
      <c r="C378" s="22" t="s">
        <v>733</v>
      </c>
      <c r="D378" s="77">
        <v>15000</v>
      </c>
      <c r="E378" s="14">
        <f t="shared" si="1"/>
        <v>16200.000000000002</v>
      </c>
      <c r="F378" s="83" t="s">
        <v>916</v>
      </c>
      <c r="G378" s="122" t="s">
        <v>917</v>
      </c>
      <c r="H378" s="113" t="s">
        <v>1616</v>
      </c>
    </row>
    <row r="379" spans="2:8">
      <c r="B379" s="75" t="s">
        <v>1617</v>
      </c>
      <c r="C379" s="22" t="s">
        <v>734</v>
      </c>
      <c r="D379" s="77">
        <v>220</v>
      </c>
      <c r="E379" s="14">
        <f t="shared" si="1"/>
        <v>237.60000000000002</v>
      </c>
      <c r="F379" s="83" t="s">
        <v>916</v>
      </c>
      <c r="G379" s="122" t="s">
        <v>917</v>
      </c>
      <c r="H379" s="113" t="s">
        <v>1616</v>
      </c>
    </row>
    <row r="380" spans="2:8">
      <c r="B380" s="75" t="s">
        <v>1618</v>
      </c>
      <c r="C380" s="22" t="s">
        <v>735</v>
      </c>
      <c r="D380" s="77">
        <v>250</v>
      </c>
      <c r="E380" s="14">
        <f t="shared" si="1"/>
        <v>270</v>
      </c>
      <c r="F380" s="83" t="s">
        <v>916</v>
      </c>
      <c r="G380" s="122" t="s">
        <v>917</v>
      </c>
      <c r="H380" s="113" t="s">
        <v>1616</v>
      </c>
    </row>
    <row r="381" spans="2:8">
      <c r="B381" s="75" t="s">
        <v>1619</v>
      </c>
      <c r="C381" s="22" t="s">
        <v>736</v>
      </c>
      <c r="D381" s="77">
        <v>250</v>
      </c>
      <c r="E381" s="14">
        <f t="shared" si="1"/>
        <v>270</v>
      </c>
      <c r="F381" s="83" t="s">
        <v>916</v>
      </c>
      <c r="G381" s="122" t="s">
        <v>917</v>
      </c>
      <c r="H381" s="113" t="s">
        <v>1616</v>
      </c>
    </row>
    <row r="382" spans="2:8">
      <c r="B382" s="75" t="s">
        <v>1620</v>
      </c>
      <c r="C382" s="22" t="s">
        <v>737</v>
      </c>
      <c r="D382" s="77">
        <v>21000</v>
      </c>
      <c r="E382" s="14">
        <f t="shared" si="1"/>
        <v>22680</v>
      </c>
      <c r="F382" s="83" t="s">
        <v>916</v>
      </c>
      <c r="G382" s="122" t="s">
        <v>917</v>
      </c>
      <c r="H382" s="113" t="s">
        <v>1621</v>
      </c>
    </row>
    <row r="383" spans="2:8">
      <c r="B383" s="75" t="s">
        <v>1622</v>
      </c>
      <c r="C383" s="22" t="s">
        <v>1623</v>
      </c>
      <c r="D383" s="77">
        <v>250</v>
      </c>
      <c r="E383" s="14">
        <f t="shared" si="1"/>
        <v>270</v>
      </c>
      <c r="F383" s="83" t="s">
        <v>916</v>
      </c>
      <c r="G383" s="122" t="s">
        <v>917</v>
      </c>
      <c r="H383" s="113" t="s">
        <v>1621</v>
      </c>
    </row>
    <row r="384" spans="2:8">
      <c r="B384" s="75" t="s">
        <v>1624</v>
      </c>
      <c r="C384" s="22" t="s">
        <v>1625</v>
      </c>
      <c r="D384" s="77">
        <v>200</v>
      </c>
      <c r="E384" s="14">
        <f t="shared" si="1"/>
        <v>216</v>
      </c>
      <c r="F384" s="83" t="s">
        <v>916</v>
      </c>
      <c r="G384" s="122" t="s">
        <v>917</v>
      </c>
      <c r="H384" s="113" t="s">
        <v>1621</v>
      </c>
    </row>
    <row r="385" spans="2:8">
      <c r="B385" s="75" t="s">
        <v>1626</v>
      </c>
      <c r="C385" s="22" t="s">
        <v>1627</v>
      </c>
      <c r="D385" s="77">
        <v>280</v>
      </c>
      <c r="E385" s="14">
        <f t="shared" si="1"/>
        <v>302.40000000000003</v>
      </c>
      <c r="F385" s="83" t="s">
        <v>916</v>
      </c>
      <c r="G385" s="122" t="s">
        <v>917</v>
      </c>
      <c r="H385" s="113" t="s">
        <v>1621</v>
      </c>
    </row>
    <row r="386" spans="2:8">
      <c r="B386" s="75" t="s">
        <v>1628</v>
      </c>
      <c r="C386" s="22" t="s">
        <v>1629</v>
      </c>
      <c r="D386" s="77">
        <v>27000</v>
      </c>
      <c r="E386" s="14">
        <f t="shared" si="1"/>
        <v>29160.000000000004</v>
      </c>
      <c r="F386" s="83" t="s">
        <v>916</v>
      </c>
      <c r="G386" s="122" t="s">
        <v>917</v>
      </c>
      <c r="H386" s="113" t="s">
        <v>1630</v>
      </c>
    </row>
    <row r="387" spans="2:8">
      <c r="B387" s="75" t="s">
        <v>738</v>
      </c>
      <c r="C387" s="22" t="s">
        <v>739</v>
      </c>
      <c r="D387" s="77">
        <v>310</v>
      </c>
      <c r="E387" s="14">
        <f t="shared" si="1"/>
        <v>334.8</v>
      </c>
      <c r="F387" s="83" t="s">
        <v>916</v>
      </c>
      <c r="G387" s="122" t="s">
        <v>917</v>
      </c>
      <c r="H387" s="113" t="s">
        <v>1630</v>
      </c>
    </row>
    <row r="388" spans="2:8">
      <c r="B388" s="75" t="s">
        <v>740</v>
      </c>
      <c r="C388" s="22" t="s">
        <v>1631</v>
      </c>
      <c r="D388" s="77">
        <v>27000</v>
      </c>
      <c r="E388" s="14">
        <f t="shared" si="1"/>
        <v>29160.000000000004</v>
      </c>
      <c r="F388" s="83" t="s">
        <v>916</v>
      </c>
      <c r="G388" s="122" t="s">
        <v>917</v>
      </c>
      <c r="H388" s="113" t="s">
        <v>1630</v>
      </c>
    </row>
    <row r="389" spans="2:8">
      <c r="B389" s="75" t="s">
        <v>741</v>
      </c>
      <c r="C389" s="22" t="s">
        <v>742</v>
      </c>
      <c r="D389" s="77">
        <v>310</v>
      </c>
      <c r="E389" s="14">
        <f t="shared" si="1"/>
        <v>334.8</v>
      </c>
      <c r="F389" s="83" t="s">
        <v>916</v>
      </c>
      <c r="G389" s="122" t="s">
        <v>917</v>
      </c>
      <c r="H389" s="113" t="s">
        <v>1630</v>
      </c>
    </row>
    <row r="390" spans="2:8">
      <c r="B390" s="75" t="s">
        <v>743</v>
      </c>
      <c r="C390" s="22" t="s">
        <v>1632</v>
      </c>
      <c r="D390" s="77">
        <v>180</v>
      </c>
      <c r="E390" s="14">
        <f t="shared" si="1"/>
        <v>194.4</v>
      </c>
      <c r="F390" s="83" t="s">
        <v>916</v>
      </c>
      <c r="G390" s="122" t="s">
        <v>917</v>
      </c>
      <c r="H390" s="113" t="s">
        <v>1630</v>
      </c>
    </row>
    <row r="391" spans="2:8">
      <c r="B391" s="75" t="s">
        <v>1633</v>
      </c>
      <c r="C391" s="22" t="s">
        <v>1634</v>
      </c>
      <c r="D391" s="77">
        <v>300</v>
      </c>
      <c r="E391" s="14">
        <f t="shared" si="1"/>
        <v>324</v>
      </c>
      <c r="F391" s="83" t="s">
        <v>916</v>
      </c>
      <c r="G391" s="122" t="s">
        <v>917</v>
      </c>
      <c r="H391" s="113" t="s">
        <v>1630</v>
      </c>
    </row>
    <row r="392" spans="2:8">
      <c r="B392" s="75" t="s">
        <v>1635</v>
      </c>
      <c r="C392" s="22" t="s">
        <v>1636</v>
      </c>
      <c r="D392" s="77">
        <v>180</v>
      </c>
      <c r="E392" s="14">
        <f t="shared" si="1"/>
        <v>194.4</v>
      </c>
      <c r="F392" s="83" t="s">
        <v>916</v>
      </c>
      <c r="G392" s="122" t="s">
        <v>917</v>
      </c>
      <c r="H392" s="113" t="s">
        <v>1630</v>
      </c>
    </row>
    <row r="393" spans="2:8">
      <c r="B393" s="75" t="s">
        <v>1637</v>
      </c>
      <c r="C393" s="22" t="s">
        <v>744</v>
      </c>
      <c r="D393" s="77">
        <v>300</v>
      </c>
      <c r="E393" s="14">
        <f t="shared" si="1"/>
        <v>324</v>
      </c>
      <c r="F393" s="83" t="s">
        <v>916</v>
      </c>
      <c r="G393" s="122" t="s">
        <v>917</v>
      </c>
      <c r="H393" s="113" t="s">
        <v>1638</v>
      </c>
    </row>
    <row r="394" spans="2:8">
      <c r="B394" s="75" t="s">
        <v>1639</v>
      </c>
      <c r="C394" s="22" t="s">
        <v>745</v>
      </c>
      <c r="D394" s="77">
        <v>200</v>
      </c>
      <c r="E394" s="14">
        <f t="shared" si="1"/>
        <v>216</v>
      </c>
      <c r="F394" s="83" t="s">
        <v>916</v>
      </c>
      <c r="G394" s="122" t="s">
        <v>917</v>
      </c>
      <c r="H394" s="113" t="s">
        <v>1638</v>
      </c>
    </row>
    <row r="395" spans="2:8">
      <c r="B395" s="75" t="s">
        <v>1640</v>
      </c>
      <c r="C395" s="22" t="s">
        <v>746</v>
      </c>
      <c r="D395" s="77">
        <v>220</v>
      </c>
      <c r="E395" s="14">
        <f t="shared" si="1"/>
        <v>237.60000000000002</v>
      </c>
      <c r="F395" s="83" t="s">
        <v>916</v>
      </c>
      <c r="G395" s="122" t="s">
        <v>917</v>
      </c>
      <c r="H395" s="113" t="s">
        <v>1638</v>
      </c>
    </row>
    <row r="396" spans="2:8">
      <c r="B396" s="75" t="s">
        <v>1641</v>
      </c>
      <c r="C396" s="22" t="s">
        <v>1642</v>
      </c>
      <c r="D396" s="77">
        <v>200</v>
      </c>
      <c r="E396" s="14">
        <f t="shared" si="1"/>
        <v>216</v>
      </c>
      <c r="F396" s="83" t="s">
        <v>916</v>
      </c>
      <c r="G396" s="122" t="s">
        <v>917</v>
      </c>
      <c r="H396" s="113" t="s">
        <v>1638</v>
      </c>
    </row>
    <row r="397" spans="2:8">
      <c r="B397" s="75" t="s">
        <v>1643</v>
      </c>
      <c r="C397" s="22" t="s">
        <v>1644</v>
      </c>
      <c r="D397" s="77">
        <v>250</v>
      </c>
      <c r="E397" s="14">
        <f t="shared" si="1"/>
        <v>270</v>
      </c>
      <c r="F397" s="83" t="s">
        <v>916</v>
      </c>
      <c r="G397" s="122" t="s">
        <v>917</v>
      </c>
      <c r="H397" s="113" t="s">
        <v>1645</v>
      </c>
    </row>
    <row r="398" spans="2:8">
      <c r="B398" s="75" t="s">
        <v>1646</v>
      </c>
      <c r="C398" s="22" t="s">
        <v>1647</v>
      </c>
      <c r="D398" s="77">
        <v>380</v>
      </c>
      <c r="E398" s="14">
        <f t="shared" si="1"/>
        <v>410.40000000000003</v>
      </c>
      <c r="F398" s="83" t="s">
        <v>916</v>
      </c>
      <c r="G398" s="122" t="s">
        <v>917</v>
      </c>
      <c r="H398" s="113" t="s">
        <v>1645</v>
      </c>
    </row>
    <row r="399" spans="2:8">
      <c r="B399" s="75" t="s">
        <v>1648</v>
      </c>
      <c r="C399" s="22" t="s">
        <v>1649</v>
      </c>
      <c r="D399" s="77">
        <v>320</v>
      </c>
      <c r="E399" s="14">
        <f t="shared" si="1"/>
        <v>345.6</v>
      </c>
      <c r="F399" s="83" t="s">
        <v>916</v>
      </c>
      <c r="G399" s="122" t="s">
        <v>917</v>
      </c>
      <c r="H399" s="113" t="s">
        <v>1645</v>
      </c>
    </row>
    <row r="400" spans="2:8">
      <c r="B400" s="75" t="s">
        <v>1650</v>
      </c>
      <c r="C400" s="22" t="s">
        <v>1651</v>
      </c>
      <c r="D400" s="77">
        <v>270</v>
      </c>
      <c r="E400" s="14">
        <f t="shared" si="1"/>
        <v>291.60000000000002</v>
      </c>
      <c r="F400" s="83" t="s">
        <v>916</v>
      </c>
      <c r="G400" s="122" t="s">
        <v>917</v>
      </c>
      <c r="H400" s="113" t="s">
        <v>1652</v>
      </c>
    </row>
    <row r="401" spans="2:8">
      <c r="B401" s="75" t="s">
        <v>1653</v>
      </c>
      <c r="C401" s="22" t="s">
        <v>747</v>
      </c>
      <c r="D401" s="77">
        <v>310</v>
      </c>
      <c r="E401" s="14">
        <f t="shared" si="1"/>
        <v>334.8</v>
      </c>
      <c r="F401" s="83" t="s">
        <v>916</v>
      </c>
      <c r="G401" s="122" t="s">
        <v>917</v>
      </c>
      <c r="H401" s="113" t="s">
        <v>1645</v>
      </c>
    </row>
    <row r="402" spans="2:8">
      <c r="B402" s="75" t="s">
        <v>1654</v>
      </c>
      <c r="C402" s="22" t="s">
        <v>748</v>
      </c>
      <c r="D402" s="77">
        <v>450</v>
      </c>
      <c r="E402" s="14">
        <f t="shared" si="1"/>
        <v>486.00000000000006</v>
      </c>
      <c r="F402" s="83" t="s">
        <v>916</v>
      </c>
      <c r="G402" s="122" t="s">
        <v>917</v>
      </c>
      <c r="H402" s="113" t="s">
        <v>1645</v>
      </c>
    </row>
    <row r="403" spans="2:8">
      <c r="B403" s="75" t="s">
        <v>1655</v>
      </c>
      <c r="C403" s="22" t="s">
        <v>1656</v>
      </c>
      <c r="D403" s="77">
        <v>5200</v>
      </c>
      <c r="E403" s="14">
        <f t="shared" si="1"/>
        <v>5616</v>
      </c>
      <c r="F403" s="83" t="s">
        <v>916</v>
      </c>
      <c r="G403" s="122" t="s">
        <v>917</v>
      </c>
      <c r="H403" s="113" t="s">
        <v>1657</v>
      </c>
    </row>
    <row r="404" spans="2:8">
      <c r="B404" s="75" t="s">
        <v>1658</v>
      </c>
      <c r="C404" s="22" t="s">
        <v>749</v>
      </c>
      <c r="D404" s="77">
        <v>1800</v>
      </c>
      <c r="E404" s="14">
        <f t="shared" si="1"/>
        <v>1944.0000000000002</v>
      </c>
      <c r="F404" s="83" t="s">
        <v>916</v>
      </c>
      <c r="G404" s="122" t="s">
        <v>917</v>
      </c>
      <c r="H404" s="113" t="s">
        <v>1657</v>
      </c>
    </row>
    <row r="405" spans="2:8">
      <c r="B405" s="75" t="s">
        <v>1659</v>
      </c>
      <c r="C405" s="22" t="s">
        <v>750</v>
      </c>
      <c r="D405" s="77">
        <v>5200</v>
      </c>
      <c r="E405" s="14">
        <f t="shared" si="1"/>
        <v>5616</v>
      </c>
      <c r="F405" s="83" t="s">
        <v>916</v>
      </c>
      <c r="G405" s="122" t="s">
        <v>917</v>
      </c>
      <c r="H405" s="113" t="s">
        <v>1657</v>
      </c>
    </row>
    <row r="406" spans="2:8">
      <c r="B406" s="75" t="s">
        <v>1660</v>
      </c>
      <c r="C406" s="22" t="s">
        <v>751</v>
      </c>
      <c r="D406" s="77">
        <v>11500</v>
      </c>
      <c r="E406" s="14">
        <f t="shared" si="1"/>
        <v>12420</v>
      </c>
      <c r="F406" s="83" t="s">
        <v>916</v>
      </c>
      <c r="G406" s="122" t="s">
        <v>917</v>
      </c>
      <c r="H406" s="113" t="s">
        <v>1657</v>
      </c>
    </row>
    <row r="407" spans="2:8">
      <c r="B407" s="75" t="s">
        <v>1661</v>
      </c>
      <c r="C407" s="22" t="s">
        <v>1662</v>
      </c>
      <c r="D407" s="77">
        <v>8200</v>
      </c>
      <c r="E407" s="14">
        <f t="shared" si="1"/>
        <v>8856</v>
      </c>
      <c r="F407" s="83" t="s">
        <v>916</v>
      </c>
      <c r="G407" s="122" t="s">
        <v>917</v>
      </c>
      <c r="H407" s="113" t="s">
        <v>1657</v>
      </c>
    </row>
    <row r="408" spans="2:8">
      <c r="B408" s="75" t="s">
        <v>1531</v>
      </c>
      <c r="C408" s="22" t="s">
        <v>1532</v>
      </c>
      <c r="D408" s="77">
        <v>300</v>
      </c>
      <c r="E408" s="14">
        <f t="shared" si="1"/>
        <v>324</v>
      </c>
      <c r="F408" s="83" t="s">
        <v>916</v>
      </c>
      <c r="G408" s="122" t="s">
        <v>917</v>
      </c>
      <c r="H408" s="113" t="s">
        <v>1530</v>
      </c>
    </row>
    <row r="409" spans="2:8">
      <c r="B409" s="75" t="s">
        <v>1663</v>
      </c>
      <c r="C409" s="22" t="s">
        <v>752</v>
      </c>
      <c r="D409" s="77">
        <v>20000</v>
      </c>
      <c r="E409" s="14">
        <f t="shared" si="1"/>
        <v>21600</v>
      </c>
      <c r="F409" s="83" t="s">
        <v>916</v>
      </c>
      <c r="G409" s="122" t="s">
        <v>917</v>
      </c>
      <c r="H409" s="113" t="s">
        <v>1664</v>
      </c>
    </row>
    <row r="410" spans="2:8">
      <c r="B410" s="75" t="s">
        <v>1665</v>
      </c>
      <c r="C410" s="22" t="s">
        <v>753</v>
      </c>
      <c r="D410" s="77">
        <v>250</v>
      </c>
      <c r="E410" s="14">
        <f t="shared" si="1"/>
        <v>270</v>
      </c>
      <c r="F410" s="83" t="s">
        <v>916</v>
      </c>
      <c r="G410" s="122" t="s">
        <v>917</v>
      </c>
      <c r="H410" s="113" t="s">
        <v>1664</v>
      </c>
    </row>
    <row r="411" spans="2:8">
      <c r="B411" s="75" t="s">
        <v>754</v>
      </c>
      <c r="C411" s="22" t="s">
        <v>755</v>
      </c>
      <c r="D411" s="77">
        <v>24480</v>
      </c>
      <c r="E411" s="14">
        <f t="shared" si="1"/>
        <v>26438.400000000001</v>
      </c>
      <c r="F411" s="83" t="s">
        <v>916</v>
      </c>
      <c r="G411" s="122" t="s">
        <v>917</v>
      </c>
      <c r="H411" s="113" t="s">
        <v>1664</v>
      </c>
    </row>
    <row r="412" spans="2:8">
      <c r="B412" s="75" t="s">
        <v>1666</v>
      </c>
      <c r="C412" s="22" t="s">
        <v>756</v>
      </c>
      <c r="D412" s="77">
        <v>320</v>
      </c>
      <c r="E412" s="14">
        <f t="shared" si="1"/>
        <v>345.6</v>
      </c>
      <c r="F412" s="83" t="s">
        <v>916</v>
      </c>
      <c r="G412" s="122" t="s">
        <v>917</v>
      </c>
      <c r="H412" s="113" t="s">
        <v>1664</v>
      </c>
    </row>
    <row r="413" spans="2:8">
      <c r="B413" s="75" t="s">
        <v>757</v>
      </c>
      <c r="C413" s="22" t="s">
        <v>758</v>
      </c>
      <c r="D413" s="77">
        <v>12000</v>
      </c>
      <c r="E413" s="14">
        <f t="shared" si="1"/>
        <v>12960</v>
      </c>
      <c r="F413" s="83" t="s">
        <v>916</v>
      </c>
      <c r="G413" s="122" t="s">
        <v>917</v>
      </c>
      <c r="H413" s="113" t="s">
        <v>1664</v>
      </c>
    </row>
    <row r="414" spans="2:8">
      <c r="B414" s="75" t="s">
        <v>759</v>
      </c>
      <c r="C414" s="22" t="s">
        <v>760</v>
      </c>
      <c r="D414" s="77">
        <v>500</v>
      </c>
      <c r="E414" s="14">
        <f t="shared" si="1"/>
        <v>540</v>
      </c>
      <c r="F414" s="83" t="s">
        <v>916</v>
      </c>
      <c r="G414" s="122" t="s">
        <v>917</v>
      </c>
      <c r="H414" s="113" t="s">
        <v>1664</v>
      </c>
    </row>
    <row r="415" spans="2:8">
      <c r="B415" s="75" t="s">
        <v>1667</v>
      </c>
      <c r="C415" s="22" t="s">
        <v>761</v>
      </c>
      <c r="D415" s="77">
        <v>11000</v>
      </c>
      <c r="E415" s="14">
        <f t="shared" si="1"/>
        <v>11880</v>
      </c>
      <c r="F415" s="83" t="s">
        <v>916</v>
      </c>
      <c r="G415" s="122" t="s">
        <v>917</v>
      </c>
      <c r="H415" s="113" t="s">
        <v>1668</v>
      </c>
    </row>
    <row r="416" spans="2:8">
      <c r="B416" s="75" t="s">
        <v>1669</v>
      </c>
      <c r="C416" s="22" t="s">
        <v>762</v>
      </c>
      <c r="D416" s="77">
        <v>350</v>
      </c>
      <c r="E416" s="14">
        <f t="shared" si="1"/>
        <v>378</v>
      </c>
      <c r="F416" s="83" t="s">
        <v>916</v>
      </c>
      <c r="G416" s="122" t="s">
        <v>917</v>
      </c>
      <c r="H416" s="113" t="s">
        <v>1668</v>
      </c>
    </row>
    <row r="417" spans="2:8">
      <c r="B417" s="21" t="s">
        <v>1670</v>
      </c>
      <c r="C417" s="21" t="s">
        <v>763</v>
      </c>
      <c r="D417" s="77">
        <v>250</v>
      </c>
      <c r="E417" s="14">
        <f t="shared" si="1"/>
        <v>270</v>
      </c>
      <c r="F417" s="83" t="s">
        <v>916</v>
      </c>
      <c r="G417" s="122" t="s">
        <v>917</v>
      </c>
      <c r="H417" s="113" t="s">
        <v>1668</v>
      </c>
    </row>
    <row r="418" spans="2:8">
      <c r="B418" s="75" t="s">
        <v>1671</v>
      </c>
      <c r="C418" s="22" t="s">
        <v>764</v>
      </c>
      <c r="D418" s="77">
        <v>300</v>
      </c>
      <c r="E418" s="14">
        <f t="shared" si="1"/>
        <v>324</v>
      </c>
      <c r="F418" s="83" t="s">
        <v>916</v>
      </c>
      <c r="G418" s="122" t="s">
        <v>917</v>
      </c>
      <c r="H418" s="113" t="s">
        <v>1668</v>
      </c>
    </row>
    <row r="419" spans="2:8">
      <c r="B419" s="75" t="s">
        <v>1672</v>
      </c>
      <c r="C419" s="22" t="s">
        <v>765</v>
      </c>
      <c r="D419" s="77">
        <v>290</v>
      </c>
      <c r="E419" s="14">
        <f t="shared" si="1"/>
        <v>313.20000000000005</v>
      </c>
      <c r="F419" s="83" t="s">
        <v>916</v>
      </c>
      <c r="G419" s="122" t="s">
        <v>917</v>
      </c>
      <c r="H419" s="113" t="s">
        <v>1668</v>
      </c>
    </row>
    <row r="420" spans="2:8">
      <c r="B420" s="75" t="s">
        <v>1673</v>
      </c>
      <c r="C420" s="22" t="s">
        <v>766</v>
      </c>
      <c r="D420" s="77">
        <v>270</v>
      </c>
      <c r="E420" s="14">
        <f t="shared" si="1"/>
        <v>291.60000000000002</v>
      </c>
      <c r="F420" s="83" t="s">
        <v>916</v>
      </c>
      <c r="G420" s="122" t="s">
        <v>917</v>
      </c>
      <c r="H420" s="113" t="s">
        <v>1668</v>
      </c>
    </row>
    <row r="421" spans="2:8">
      <c r="B421" s="75" t="s">
        <v>1674</v>
      </c>
      <c r="C421" s="22" t="s">
        <v>767</v>
      </c>
      <c r="D421" s="77">
        <v>2800</v>
      </c>
      <c r="E421" s="14">
        <f t="shared" si="1"/>
        <v>3024</v>
      </c>
      <c r="F421" s="83" t="s">
        <v>916</v>
      </c>
      <c r="G421" s="122" t="s">
        <v>917</v>
      </c>
      <c r="H421" s="113" t="s">
        <v>1675</v>
      </c>
    </row>
    <row r="422" spans="2:8">
      <c r="B422" s="75" t="s">
        <v>1676</v>
      </c>
      <c r="C422" s="22" t="s">
        <v>768</v>
      </c>
      <c r="D422" s="77">
        <v>3500</v>
      </c>
      <c r="E422" s="14">
        <f t="shared" si="1"/>
        <v>3780.0000000000005</v>
      </c>
      <c r="F422" s="83" t="s">
        <v>916</v>
      </c>
      <c r="G422" s="122" t="s">
        <v>917</v>
      </c>
      <c r="H422" s="113" t="s">
        <v>1675</v>
      </c>
    </row>
    <row r="423" spans="2:8">
      <c r="B423" s="75" t="s">
        <v>769</v>
      </c>
      <c r="C423" s="22" t="s">
        <v>906</v>
      </c>
      <c r="D423" s="116">
        <v>5500</v>
      </c>
      <c r="E423" s="14">
        <f t="shared" si="1"/>
        <v>5940</v>
      </c>
      <c r="F423" s="83" t="s">
        <v>916</v>
      </c>
      <c r="G423" s="122" t="s">
        <v>917</v>
      </c>
      <c r="H423" s="113" t="s">
        <v>1675</v>
      </c>
    </row>
    <row r="424" spans="2:8">
      <c r="B424" s="75" t="s">
        <v>770</v>
      </c>
      <c r="C424" s="22" t="s">
        <v>1677</v>
      </c>
      <c r="D424" s="116">
        <v>4000</v>
      </c>
      <c r="E424" s="14">
        <f t="shared" si="1"/>
        <v>4320</v>
      </c>
      <c r="F424" s="83" t="s">
        <v>916</v>
      </c>
      <c r="G424" s="122" t="s">
        <v>917</v>
      </c>
      <c r="H424" s="113" t="s">
        <v>1675</v>
      </c>
    </row>
    <row r="425" spans="2:8">
      <c r="B425" s="75" t="s">
        <v>771</v>
      </c>
      <c r="C425" s="22" t="s">
        <v>907</v>
      </c>
      <c r="D425" s="116">
        <v>14800</v>
      </c>
      <c r="E425" s="14">
        <f t="shared" si="1"/>
        <v>15984.000000000002</v>
      </c>
      <c r="F425" s="83" t="s">
        <v>916</v>
      </c>
      <c r="G425" s="122" t="s">
        <v>917</v>
      </c>
      <c r="H425" s="113" t="s">
        <v>1675</v>
      </c>
    </row>
    <row r="426" spans="2:8">
      <c r="B426" s="75" t="s">
        <v>772</v>
      </c>
      <c r="C426" s="22" t="s">
        <v>773</v>
      </c>
      <c r="D426" s="77">
        <v>13000</v>
      </c>
      <c r="E426" s="14">
        <f t="shared" si="1"/>
        <v>14040.000000000002</v>
      </c>
      <c r="F426" s="83" t="s">
        <v>916</v>
      </c>
      <c r="G426" s="122" t="s">
        <v>917</v>
      </c>
      <c r="H426" s="113" t="s">
        <v>1675</v>
      </c>
    </row>
    <row r="427" spans="2:8">
      <c r="B427" s="75" t="s">
        <v>1678</v>
      </c>
      <c r="C427" s="22" t="s">
        <v>1679</v>
      </c>
      <c r="D427" s="77">
        <v>22000</v>
      </c>
      <c r="E427" s="14">
        <f t="shared" si="1"/>
        <v>23760</v>
      </c>
      <c r="F427" s="83" t="s">
        <v>916</v>
      </c>
      <c r="G427" s="122" t="s">
        <v>917</v>
      </c>
      <c r="H427" s="113" t="s">
        <v>1680</v>
      </c>
    </row>
    <row r="428" spans="2:8">
      <c r="B428" s="75" t="s">
        <v>1681</v>
      </c>
      <c r="C428" s="22" t="s">
        <v>774</v>
      </c>
      <c r="D428" s="77">
        <v>320</v>
      </c>
      <c r="E428" s="14">
        <f t="shared" si="1"/>
        <v>345.6</v>
      </c>
      <c r="F428" s="83" t="s">
        <v>916</v>
      </c>
      <c r="G428" s="122" t="s">
        <v>917</v>
      </c>
      <c r="H428" s="113" t="s">
        <v>1680</v>
      </c>
    </row>
    <row r="429" spans="2:8">
      <c r="B429" s="75" t="s">
        <v>1682</v>
      </c>
      <c r="C429" s="22" t="s">
        <v>775</v>
      </c>
      <c r="D429" s="77">
        <v>300</v>
      </c>
      <c r="E429" s="14">
        <f t="shared" si="1"/>
        <v>324</v>
      </c>
      <c r="F429" s="83" t="s">
        <v>916</v>
      </c>
      <c r="G429" s="122" t="s">
        <v>917</v>
      </c>
      <c r="H429" s="113" t="s">
        <v>1680</v>
      </c>
    </row>
    <row r="430" spans="2:8">
      <c r="B430" s="75" t="s">
        <v>1683</v>
      </c>
      <c r="C430" s="22" t="s">
        <v>776</v>
      </c>
      <c r="D430" s="77">
        <v>300</v>
      </c>
      <c r="E430" s="14">
        <f t="shared" si="1"/>
        <v>324</v>
      </c>
      <c r="F430" s="83" t="s">
        <v>916</v>
      </c>
      <c r="G430" s="122" t="s">
        <v>917</v>
      </c>
      <c r="H430" s="113" t="s">
        <v>1680</v>
      </c>
    </row>
    <row r="431" spans="2:8">
      <c r="B431" s="75" t="s">
        <v>1684</v>
      </c>
      <c r="C431" s="22" t="s">
        <v>777</v>
      </c>
      <c r="D431" s="77">
        <v>220</v>
      </c>
      <c r="E431" s="14">
        <f t="shared" si="1"/>
        <v>237.60000000000002</v>
      </c>
      <c r="F431" s="83" t="s">
        <v>916</v>
      </c>
      <c r="G431" s="122" t="s">
        <v>917</v>
      </c>
      <c r="H431" s="113" t="s">
        <v>1680</v>
      </c>
    </row>
    <row r="432" spans="2:8">
      <c r="B432" s="75" t="s">
        <v>1685</v>
      </c>
      <c r="C432" s="22" t="s">
        <v>778</v>
      </c>
      <c r="D432" s="77">
        <v>25000</v>
      </c>
      <c r="E432" s="14">
        <f t="shared" si="1"/>
        <v>27000</v>
      </c>
      <c r="F432" s="83" t="s">
        <v>916</v>
      </c>
      <c r="G432" s="122" t="s">
        <v>917</v>
      </c>
      <c r="H432" s="113" t="s">
        <v>1686</v>
      </c>
    </row>
    <row r="433" spans="2:8">
      <c r="B433" s="75" t="s">
        <v>779</v>
      </c>
      <c r="C433" s="22" t="s">
        <v>780</v>
      </c>
      <c r="D433" s="77">
        <v>300</v>
      </c>
      <c r="E433" s="14">
        <f t="shared" si="1"/>
        <v>324</v>
      </c>
      <c r="F433" s="83" t="s">
        <v>916</v>
      </c>
      <c r="G433" s="122" t="s">
        <v>917</v>
      </c>
      <c r="H433" s="113" t="s">
        <v>1686</v>
      </c>
    </row>
    <row r="434" spans="2:8">
      <c r="B434" s="75" t="s">
        <v>781</v>
      </c>
      <c r="C434" s="22" t="s">
        <v>782</v>
      </c>
      <c r="D434" s="77">
        <v>25000</v>
      </c>
      <c r="E434" s="14">
        <f t="shared" si="1"/>
        <v>27000</v>
      </c>
      <c r="F434" s="83" t="s">
        <v>916</v>
      </c>
      <c r="G434" s="122" t="s">
        <v>917</v>
      </c>
      <c r="H434" s="113" t="s">
        <v>1686</v>
      </c>
    </row>
    <row r="435" spans="2:8">
      <c r="B435" s="75" t="s">
        <v>783</v>
      </c>
      <c r="C435" s="22" t="s">
        <v>784</v>
      </c>
      <c r="D435" s="77">
        <v>300</v>
      </c>
      <c r="E435" s="14">
        <f t="shared" si="1"/>
        <v>324</v>
      </c>
      <c r="F435" s="83" t="s">
        <v>916</v>
      </c>
      <c r="G435" s="122" t="s">
        <v>917</v>
      </c>
      <c r="H435" s="113" t="s">
        <v>1686</v>
      </c>
    </row>
    <row r="436" spans="2:8">
      <c r="B436" s="75" t="s">
        <v>1687</v>
      </c>
      <c r="C436" s="22" t="s">
        <v>785</v>
      </c>
      <c r="D436" s="77">
        <v>6000</v>
      </c>
      <c r="E436" s="14">
        <f t="shared" si="1"/>
        <v>6480</v>
      </c>
      <c r="F436" s="83" t="s">
        <v>916</v>
      </c>
      <c r="G436" s="122" t="s">
        <v>917</v>
      </c>
      <c r="H436" s="113" t="s">
        <v>1688</v>
      </c>
    </row>
    <row r="437" spans="2:8">
      <c r="B437" s="75" t="s">
        <v>1689</v>
      </c>
      <c r="C437" s="22" t="s">
        <v>786</v>
      </c>
      <c r="D437" s="77">
        <v>240</v>
      </c>
      <c r="E437" s="14">
        <f t="shared" si="1"/>
        <v>259.20000000000005</v>
      </c>
      <c r="F437" s="83" t="s">
        <v>916</v>
      </c>
      <c r="G437" s="122" t="s">
        <v>917</v>
      </c>
      <c r="H437" s="113" t="s">
        <v>1688</v>
      </c>
    </row>
    <row r="438" spans="2:8">
      <c r="B438" s="75" t="s">
        <v>1690</v>
      </c>
      <c r="C438" s="22" t="s">
        <v>1691</v>
      </c>
      <c r="D438" s="77">
        <v>14000</v>
      </c>
      <c r="E438" s="14">
        <f t="shared" si="1"/>
        <v>15120.000000000002</v>
      </c>
      <c r="F438" s="83" t="s">
        <v>916</v>
      </c>
      <c r="G438" s="122" t="s">
        <v>917</v>
      </c>
      <c r="H438" s="113" t="s">
        <v>1688</v>
      </c>
    </row>
    <row r="439" spans="2:8">
      <c r="B439" s="75" t="s">
        <v>787</v>
      </c>
      <c r="C439" s="22" t="s">
        <v>1692</v>
      </c>
      <c r="D439" s="77">
        <v>5700</v>
      </c>
      <c r="E439" s="14">
        <f t="shared" si="1"/>
        <v>6156</v>
      </c>
      <c r="F439" s="83" t="s">
        <v>916</v>
      </c>
      <c r="G439" s="122" t="s">
        <v>917</v>
      </c>
      <c r="H439" s="113" t="s">
        <v>1688</v>
      </c>
    </row>
    <row r="440" spans="2:8">
      <c r="B440" s="75" t="s">
        <v>1693</v>
      </c>
      <c r="C440" s="22" t="s">
        <v>788</v>
      </c>
      <c r="D440" s="77">
        <v>3500</v>
      </c>
      <c r="E440" s="14">
        <f t="shared" ref="E440:E503" si="2">D440*1.08</f>
        <v>3780.0000000000005</v>
      </c>
      <c r="F440" s="83" t="s">
        <v>916</v>
      </c>
      <c r="G440" s="122" t="s">
        <v>917</v>
      </c>
      <c r="H440" s="113" t="s">
        <v>1694</v>
      </c>
    </row>
    <row r="441" spans="2:8">
      <c r="B441" s="75" t="s">
        <v>1695</v>
      </c>
      <c r="C441" s="22" t="s">
        <v>1696</v>
      </c>
      <c r="D441" s="77">
        <v>1500</v>
      </c>
      <c r="E441" s="14">
        <f t="shared" si="2"/>
        <v>1620</v>
      </c>
      <c r="F441" s="83" t="s">
        <v>916</v>
      </c>
      <c r="G441" s="122" t="s">
        <v>917</v>
      </c>
      <c r="H441" s="113" t="s">
        <v>1694</v>
      </c>
    </row>
    <row r="442" spans="2:8">
      <c r="B442" s="75" t="s">
        <v>1697</v>
      </c>
      <c r="C442" s="22" t="s">
        <v>1698</v>
      </c>
      <c r="D442" s="77">
        <v>280</v>
      </c>
      <c r="E442" s="14">
        <f t="shared" si="2"/>
        <v>302.40000000000003</v>
      </c>
      <c r="F442" s="83" t="s">
        <v>916</v>
      </c>
      <c r="G442" s="122" t="s">
        <v>917</v>
      </c>
      <c r="H442" s="113" t="s">
        <v>1694</v>
      </c>
    </row>
    <row r="443" spans="2:8">
      <c r="B443" s="75" t="s">
        <v>1699</v>
      </c>
      <c r="C443" s="22" t="s">
        <v>1700</v>
      </c>
      <c r="D443" s="77">
        <v>2700</v>
      </c>
      <c r="E443" s="14">
        <f t="shared" si="2"/>
        <v>2916</v>
      </c>
      <c r="F443" s="83" t="s">
        <v>916</v>
      </c>
      <c r="G443" s="122" t="s">
        <v>917</v>
      </c>
      <c r="H443" s="113" t="s">
        <v>1694</v>
      </c>
    </row>
    <row r="444" spans="2:8">
      <c r="B444" s="75" t="s">
        <v>1701</v>
      </c>
      <c r="C444" s="22" t="s">
        <v>789</v>
      </c>
      <c r="D444" s="77">
        <v>22000</v>
      </c>
      <c r="E444" s="14">
        <f t="shared" si="2"/>
        <v>23760</v>
      </c>
      <c r="F444" s="83" t="s">
        <v>916</v>
      </c>
      <c r="G444" s="122" t="s">
        <v>917</v>
      </c>
      <c r="H444" s="113" t="s">
        <v>1702</v>
      </c>
    </row>
    <row r="445" spans="2:8">
      <c r="B445" s="75" t="s">
        <v>1703</v>
      </c>
      <c r="C445" s="22" t="s">
        <v>790</v>
      </c>
      <c r="D445" s="77">
        <v>110</v>
      </c>
      <c r="E445" s="14">
        <f t="shared" si="2"/>
        <v>118.80000000000001</v>
      </c>
      <c r="F445" s="83" t="s">
        <v>916</v>
      </c>
      <c r="G445" s="122" t="s">
        <v>917</v>
      </c>
      <c r="H445" s="113" t="s">
        <v>1702</v>
      </c>
    </row>
    <row r="446" spans="2:8">
      <c r="B446" s="75" t="s">
        <v>1704</v>
      </c>
      <c r="C446" s="22" t="s">
        <v>791</v>
      </c>
      <c r="D446" s="77">
        <v>1050</v>
      </c>
      <c r="E446" s="14">
        <f t="shared" si="2"/>
        <v>1134</v>
      </c>
      <c r="F446" s="83" t="s">
        <v>916</v>
      </c>
      <c r="G446" s="122" t="s">
        <v>917</v>
      </c>
      <c r="H446" s="113" t="s">
        <v>1705</v>
      </c>
    </row>
    <row r="447" spans="2:8">
      <c r="B447" s="75" t="s">
        <v>1706</v>
      </c>
      <c r="C447" s="22" t="s">
        <v>792</v>
      </c>
      <c r="D447" s="77">
        <v>800</v>
      </c>
      <c r="E447" s="14">
        <f t="shared" si="2"/>
        <v>864</v>
      </c>
      <c r="F447" s="83" t="s">
        <v>916</v>
      </c>
      <c r="G447" s="122" t="s">
        <v>917</v>
      </c>
      <c r="H447" s="113" t="s">
        <v>1705</v>
      </c>
    </row>
    <row r="448" spans="2:8">
      <c r="B448" s="75" t="s">
        <v>1707</v>
      </c>
      <c r="C448" s="22" t="s">
        <v>1708</v>
      </c>
      <c r="D448" s="77">
        <v>280</v>
      </c>
      <c r="E448" s="14">
        <f t="shared" si="2"/>
        <v>302.40000000000003</v>
      </c>
      <c r="F448" s="83" t="s">
        <v>916</v>
      </c>
      <c r="G448" s="122" t="s">
        <v>917</v>
      </c>
      <c r="H448" s="113" t="s">
        <v>1705</v>
      </c>
    </row>
    <row r="449" spans="2:8">
      <c r="B449" s="75" t="s">
        <v>1709</v>
      </c>
      <c r="C449" s="22" t="s">
        <v>1710</v>
      </c>
      <c r="D449" s="77">
        <v>280</v>
      </c>
      <c r="E449" s="14">
        <f t="shared" si="2"/>
        <v>302.40000000000003</v>
      </c>
      <c r="F449" s="83" t="s">
        <v>916</v>
      </c>
      <c r="G449" s="122" t="s">
        <v>917</v>
      </c>
      <c r="H449" s="113" t="s">
        <v>1705</v>
      </c>
    </row>
    <row r="450" spans="2:8">
      <c r="B450" s="75" t="s">
        <v>793</v>
      </c>
      <c r="C450" s="22" t="s">
        <v>794</v>
      </c>
      <c r="D450" s="77">
        <v>2000</v>
      </c>
      <c r="E450" s="14">
        <f t="shared" si="2"/>
        <v>2160</v>
      </c>
      <c r="F450" s="83" t="s">
        <v>916</v>
      </c>
      <c r="G450" s="122" t="s">
        <v>917</v>
      </c>
      <c r="H450" s="113" t="s">
        <v>1705</v>
      </c>
    </row>
    <row r="451" spans="2:8">
      <c r="B451" s="75" t="s">
        <v>795</v>
      </c>
      <c r="C451" s="22" t="s">
        <v>796</v>
      </c>
      <c r="D451" s="77">
        <v>1000</v>
      </c>
      <c r="E451" s="14">
        <f t="shared" si="2"/>
        <v>1080</v>
      </c>
      <c r="F451" s="83" t="s">
        <v>916</v>
      </c>
      <c r="G451" s="122" t="s">
        <v>917</v>
      </c>
      <c r="H451" s="113" t="s">
        <v>1705</v>
      </c>
    </row>
    <row r="452" spans="2:8">
      <c r="B452" s="75" t="s">
        <v>1711</v>
      </c>
      <c r="C452" s="22" t="s">
        <v>797</v>
      </c>
      <c r="D452" s="77">
        <v>1500</v>
      </c>
      <c r="E452" s="14">
        <f t="shared" si="2"/>
        <v>1620</v>
      </c>
      <c r="F452" s="83" t="s">
        <v>916</v>
      </c>
      <c r="G452" s="122" t="s">
        <v>917</v>
      </c>
      <c r="H452" s="113" t="s">
        <v>1705</v>
      </c>
    </row>
    <row r="453" spans="2:8">
      <c r="B453" s="75" t="s">
        <v>1712</v>
      </c>
      <c r="C453" s="22" t="s">
        <v>798</v>
      </c>
      <c r="D453" s="77">
        <v>1300</v>
      </c>
      <c r="E453" s="14">
        <f t="shared" si="2"/>
        <v>1404</v>
      </c>
      <c r="F453" s="83" t="s">
        <v>916</v>
      </c>
      <c r="G453" s="122" t="s">
        <v>917</v>
      </c>
      <c r="H453" s="113" t="s">
        <v>1705</v>
      </c>
    </row>
    <row r="454" spans="2:8">
      <c r="B454" s="75" t="s">
        <v>1713</v>
      </c>
      <c r="C454" s="22" t="s">
        <v>1714</v>
      </c>
      <c r="D454" s="77">
        <v>54000</v>
      </c>
      <c r="E454" s="14">
        <f t="shared" si="2"/>
        <v>58320.000000000007</v>
      </c>
      <c r="F454" s="83" t="s">
        <v>916</v>
      </c>
      <c r="G454" s="122" t="s">
        <v>917</v>
      </c>
      <c r="H454" s="113" t="s">
        <v>1715</v>
      </c>
    </row>
    <row r="455" spans="2:8">
      <c r="B455" s="75" t="s">
        <v>1716</v>
      </c>
      <c r="C455" s="22" t="s">
        <v>1717</v>
      </c>
      <c r="D455" s="77">
        <v>18000</v>
      </c>
      <c r="E455" s="14">
        <f t="shared" si="2"/>
        <v>19440</v>
      </c>
      <c r="F455" s="83" t="s">
        <v>916</v>
      </c>
      <c r="G455" s="122" t="s">
        <v>917</v>
      </c>
      <c r="H455" s="113" t="s">
        <v>1715</v>
      </c>
    </row>
    <row r="456" spans="2:8">
      <c r="B456" s="75" t="s">
        <v>799</v>
      </c>
      <c r="C456" s="22" t="s">
        <v>800</v>
      </c>
      <c r="D456" s="77">
        <v>18000</v>
      </c>
      <c r="E456" s="14">
        <f t="shared" si="2"/>
        <v>19440</v>
      </c>
      <c r="F456" s="83" t="s">
        <v>916</v>
      </c>
      <c r="G456" s="122" t="s">
        <v>917</v>
      </c>
      <c r="H456" s="113" t="s">
        <v>1715</v>
      </c>
    </row>
    <row r="457" spans="2:8">
      <c r="B457" s="75" t="s">
        <v>1718</v>
      </c>
      <c r="C457" s="22" t="s">
        <v>1719</v>
      </c>
      <c r="D457" s="77">
        <v>9800</v>
      </c>
      <c r="E457" s="14">
        <f t="shared" si="2"/>
        <v>10584</v>
      </c>
      <c r="F457" s="83" t="s">
        <v>916</v>
      </c>
      <c r="G457" s="122" t="s">
        <v>917</v>
      </c>
      <c r="H457" s="113" t="s">
        <v>1720</v>
      </c>
    </row>
    <row r="458" spans="2:8">
      <c r="B458" s="75" t="s">
        <v>801</v>
      </c>
      <c r="C458" s="22" t="s">
        <v>802</v>
      </c>
      <c r="D458" s="77">
        <v>9800</v>
      </c>
      <c r="E458" s="14">
        <f t="shared" si="2"/>
        <v>10584</v>
      </c>
      <c r="F458" s="83" t="s">
        <v>916</v>
      </c>
      <c r="G458" s="122" t="s">
        <v>917</v>
      </c>
      <c r="H458" s="113" t="s">
        <v>1720</v>
      </c>
    </row>
    <row r="459" spans="2:8">
      <c r="B459" s="75" t="s">
        <v>803</v>
      </c>
      <c r="C459" s="22" t="s">
        <v>1721</v>
      </c>
      <c r="D459" s="77">
        <v>300</v>
      </c>
      <c r="E459" s="14">
        <f t="shared" si="2"/>
        <v>324</v>
      </c>
      <c r="F459" s="83" t="s">
        <v>916</v>
      </c>
      <c r="G459" s="122" t="s">
        <v>917</v>
      </c>
      <c r="H459" s="113" t="s">
        <v>1720</v>
      </c>
    </row>
    <row r="460" spans="2:8">
      <c r="B460" s="75" t="s">
        <v>804</v>
      </c>
      <c r="C460" s="22" t="s">
        <v>1722</v>
      </c>
      <c r="D460" s="77">
        <v>15000</v>
      </c>
      <c r="E460" s="14">
        <f t="shared" si="2"/>
        <v>16200.000000000002</v>
      </c>
      <c r="F460" s="83" t="s">
        <v>916</v>
      </c>
      <c r="G460" s="122" t="s">
        <v>917</v>
      </c>
      <c r="H460" s="113" t="s">
        <v>1720</v>
      </c>
    </row>
    <row r="461" spans="2:8">
      <c r="B461" s="75" t="s">
        <v>1723</v>
      </c>
      <c r="C461" s="22" t="s">
        <v>1724</v>
      </c>
      <c r="D461" s="77">
        <v>500</v>
      </c>
      <c r="E461" s="14">
        <f t="shared" si="2"/>
        <v>540</v>
      </c>
      <c r="F461" s="83" t="s">
        <v>916</v>
      </c>
      <c r="G461" s="122" t="s">
        <v>917</v>
      </c>
      <c r="H461" s="113" t="s">
        <v>1725</v>
      </c>
    </row>
    <row r="462" spans="2:8">
      <c r="B462" s="75" t="s">
        <v>1726</v>
      </c>
      <c r="C462" s="22" t="s">
        <v>1727</v>
      </c>
      <c r="D462" s="77">
        <v>500</v>
      </c>
      <c r="E462" s="14">
        <f t="shared" si="2"/>
        <v>540</v>
      </c>
      <c r="F462" s="83" t="s">
        <v>916</v>
      </c>
      <c r="G462" s="122" t="s">
        <v>917</v>
      </c>
      <c r="H462" s="113" t="s">
        <v>1725</v>
      </c>
    </row>
    <row r="463" spans="2:8">
      <c r="B463" s="75" t="s">
        <v>1728</v>
      </c>
      <c r="C463" s="22" t="s">
        <v>1729</v>
      </c>
      <c r="D463" s="77">
        <v>600</v>
      </c>
      <c r="E463" s="14">
        <f t="shared" si="2"/>
        <v>648</v>
      </c>
      <c r="F463" s="83" t="s">
        <v>916</v>
      </c>
      <c r="G463" s="122" t="s">
        <v>917</v>
      </c>
      <c r="H463" s="113" t="s">
        <v>1725</v>
      </c>
    </row>
    <row r="464" spans="2:8">
      <c r="B464" s="75" t="s">
        <v>1730</v>
      </c>
      <c r="C464" s="22" t="s">
        <v>1731</v>
      </c>
      <c r="D464" s="77">
        <v>780</v>
      </c>
      <c r="E464" s="14">
        <f t="shared" si="2"/>
        <v>842.40000000000009</v>
      </c>
      <c r="F464" s="83" t="s">
        <v>916</v>
      </c>
      <c r="G464" s="122" t="s">
        <v>917</v>
      </c>
      <c r="H464" s="113" t="s">
        <v>1725</v>
      </c>
    </row>
    <row r="465" spans="2:8">
      <c r="B465" s="75" t="s">
        <v>1732</v>
      </c>
      <c r="C465" s="22" t="s">
        <v>1733</v>
      </c>
      <c r="D465" s="77">
        <v>500</v>
      </c>
      <c r="E465" s="14">
        <f t="shared" si="2"/>
        <v>540</v>
      </c>
      <c r="F465" s="83" t="s">
        <v>916</v>
      </c>
      <c r="G465" s="122" t="s">
        <v>917</v>
      </c>
      <c r="H465" s="113" t="s">
        <v>1734</v>
      </c>
    </row>
    <row r="466" spans="2:8">
      <c r="B466" s="75" t="s">
        <v>1735</v>
      </c>
      <c r="C466" s="22" t="s">
        <v>805</v>
      </c>
      <c r="D466" s="77">
        <v>500</v>
      </c>
      <c r="E466" s="14">
        <f t="shared" si="2"/>
        <v>540</v>
      </c>
      <c r="F466" s="83" t="s">
        <v>916</v>
      </c>
      <c r="G466" s="122" t="s">
        <v>917</v>
      </c>
      <c r="H466" s="113" t="s">
        <v>1734</v>
      </c>
    </row>
    <row r="467" spans="2:8">
      <c r="B467" s="75" t="s">
        <v>1736</v>
      </c>
      <c r="C467" s="22" t="s">
        <v>806</v>
      </c>
      <c r="D467" s="77">
        <v>450</v>
      </c>
      <c r="E467" s="14">
        <f t="shared" si="2"/>
        <v>486.00000000000006</v>
      </c>
      <c r="F467" s="83" t="s">
        <v>916</v>
      </c>
      <c r="G467" s="122" t="s">
        <v>917</v>
      </c>
      <c r="H467" s="113" t="s">
        <v>1734</v>
      </c>
    </row>
    <row r="468" spans="2:8">
      <c r="B468" s="75" t="s">
        <v>1737</v>
      </c>
      <c r="C468" s="22" t="s">
        <v>807</v>
      </c>
      <c r="D468" s="77">
        <v>500</v>
      </c>
      <c r="E468" s="14">
        <f t="shared" si="2"/>
        <v>540</v>
      </c>
      <c r="F468" s="83" t="s">
        <v>916</v>
      </c>
      <c r="G468" s="122" t="s">
        <v>917</v>
      </c>
      <c r="H468" s="113" t="s">
        <v>1734</v>
      </c>
    </row>
    <row r="469" spans="2:8">
      <c r="B469" s="75" t="s">
        <v>1738</v>
      </c>
      <c r="C469" s="22" t="s">
        <v>1739</v>
      </c>
      <c r="D469" s="77">
        <v>1000</v>
      </c>
      <c r="E469" s="14">
        <f t="shared" si="2"/>
        <v>1080</v>
      </c>
      <c r="F469" s="83" t="s">
        <v>916</v>
      </c>
      <c r="G469" s="122" t="s">
        <v>917</v>
      </c>
      <c r="H469" s="113" t="s">
        <v>1740</v>
      </c>
    </row>
    <row r="470" spans="2:8">
      <c r="B470" s="75" t="s">
        <v>1741</v>
      </c>
      <c r="C470" s="22" t="s">
        <v>808</v>
      </c>
      <c r="D470" s="77">
        <v>1000</v>
      </c>
      <c r="E470" s="14">
        <f t="shared" si="2"/>
        <v>1080</v>
      </c>
      <c r="F470" s="83" t="s">
        <v>916</v>
      </c>
      <c r="G470" s="122" t="s">
        <v>917</v>
      </c>
      <c r="H470" s="113" t="s">
        <v>1742</v>
      </c>
    </row>
    <row r="471" spans="2:8">
      <c r="B471" s="75" t="s">
        <v>1743</v>
      </c>
      <c r="C471" s="22" t="s">
        <v>1744</v>
      </c>
      <c r="D471" s="77">
        <v>1000</v>
      </c>
      <c r="E471" s="14">
        <f t="shared" si="2"/>
        <v>1080</v>
      </c>
      <c r="F471" s="83" t="s">
        <v>916</v>
      </c>
      <c r="G471" s="122" t="s">
        <v>917</v>
      </c>
      <c r="H471" s="113" t="s">
        <v>1742</v>
      </c>
    </row>
    <row r="472" spans="2:8">
      <c r="B472" s="75" t="s">
        <v>1745</v>
      </c>
      <c r="C472" s="22" t="s">
        <v>809</v>
      </c>
      <c r="D472" s="77">
        <v>1100</v>
      </c>
      <c r="E472" s="14">
        <f t="shared" si="2"/>
        <v>1188</v>
      </c>
      <c r="F472" s="83" t="s">
        <v>916</v>
      </c>
      <c r="G472" s="122" t="s">
        <v>917</v>
      </c>
      <c r="H472" s="113" t="s">
        <v>1746</v>
      </c>
    </row>
    <row r="473" spans="2:8">
      <c r="B473" s="75" t="s">
        <v>1747</v>
      </c>
      <c r="C473" s="22" t="s">
        <v>1748</v>
      </c>
      <c r="D473" s="77">
        <v>1000</v>
      </c>
      <c r="E473" s="14">
        <f t="shared" si="2"/>
        <v>1080</v>
      </c>
      <c r="F473" s="83" t="s">
        <v>916</v>
      </c>
      <c r="G473" s="122" t="s">
        <v>917</v>
      </c>
      <c r="H473" s="113" t="s">
        <v>1746</v>
      </c>
    </row>
    <row r="474" spans="2:8">
      <c r="B474" s="75" t="s">
        <v>1749</v>
      </c>
      <c r="C474" s="22" t="s">
        <v>1750</v>
      </c>
      <c r="D474" s="77">
        <v>1000</v>
      </c>
      <c r="E474" s="14">
        <f t="shared" si="2"/>
        <v>1080</v>
      </c>
      <c r="F474" s="83" t="s">
        <v>916</v>
      </c>
      <c r="G474" s="122" t="s">
        <v>917</v>
      </c>
      <c r="H474" s="113" t="s">
        <v>1746</v>
      </c>
    </row>
    <row r="475" spans="2:8">
      <c r="B475" s="75" t="s">
        <v>1751</v>
      </c>
      <c r="C475" s="22" t="s">
        <v>1752</v>
      </c>
      <c r="D475" s="77">
        <v>1000</v>
      </c>
      <c r="E475" s="14">
        <f t="shared" si="2"/>
        <v>1080</v>
      </c>
      <c r="F475" s="83" t="s">
        <v>916</v>
      </c>
      <c r="G475" s="122" t="s">
        <v>917</v>
      </c>
      <c r="H475" s="113" t="s">
        <v>1753</v>
      </c>
    </row>
    <row r="476" spans="2:8">
      <c r="B476" s="75" t="s">
        <v>1754</v>
      </c>
      <c r="C476" s="22" t="s">
        <v>1755</v>
      </c>
      <c r="D476" s="77">
        <v>800</v>
      </c>
      <c r="E476" s="14">
        <f t="shared" si="2"/>
        <v>864</v>
      </c>
      <c r="F476" s="83" t="s">
        <v>916</v>
      </c>
      <c r="G476" s="122" t="s">
        <v>917</v>
      </c>
      <c r="H476" s="113" t="s">
        <v>1753</v>
      </c>
    </row>
    <row r="477" spans="2:8">
      <c r="B477" s="75" t="s">
        <v>1756</v>
      </c>
      <c r="C477" s="22" t="s">
        <v>1757</v>
      </c>
      <c r="D477" s="77">
        <v>800</v>
      </c>
      <c r="E477" s="14">
        <f t="shared" si="2"/>
        <v>864</v>
      </c>
      <c r="F477" s="83" t="s">
        <v>916</v>
      </c>
      <c r="G477" s="122" t="s">
        <v>917</v>
      </c>
      <c r="H477" s="113" t="s">
        <v>1758</v>
      </c>
    </row>
    <row r="478" spans="2:8">
      <c r="B478" s="75" t="s">
        <v>1759</v>
      </c>
      <c r="C478" s="22" t="s">
        <v>1760</v>
      </c>
      <c r="D478" s="77">
        <v>1000</v>
      </c>
      <c r="E478" s="14">
        <f t="shared" si="2"/>
        <v>1080</v>
      </c>
      <c r="F478" s="83" t="s">
        <v>916</v>
      </c>
      <c r="G478" s="122" t="s">
        <v>917</v>
      </c>
      <c r="H478" s="113" t="s">
        <v>1758</v>
      </c>
    </row>
    <row r="479" spans="2:8">
      <c r="B479" s="75" t="s">
        <v>1761</v>
      </c>
      <c r="C479" s="22" t="s">
        <v>1762</v>
      </c>
      <c r="D479" s="77">
        <v>1000</v>
      </c>
      <c r="E479" s="14">
        <f t="shared" si="2"/>
        <v>1080</v>
      </c>
      <c r="F479" s="83" t="s">
        <v>916</v>
      </c>
      <c r="G479" s="122" t="s">
        <v>917</v>
      </c>
      <c r="H479" s="113" t="s">
        <v>1763</v>
      </c>
    </row>
    <row r="480" spans="2:8">
      <c r="B480" s="75" t="s">
        <v>1764</v>
      </c>
      <c r="C480" s="22" t="s">
        <v>1765</v>
      </c>
      <c r="D480" s="77">
        <v>1000</v>
      </c>
      <c r="E480" s="14">
        <f t="shared" si="2"/>
        <v>1080</v>
      </c>
      <c r="F480" s="83" t="s">
        <v>916</v>
      </c>
      <c r="G480" s="122" t="s">
        <v>917</v>
      </c>
      <c r="H480" s="113" t="s">
        <v>1763</v>
      </c>
    </row>
    <row r="481" spans="2:8">
      <c r="B481" s="75" t="s">
        <v>1766</v>
      </c>
      <c r="C481" s="22" t="s">
        <v>810</v>
      </c>
      <c r="D481" s="77">
        <v>800</v>
      </c>
      <c r="E481" s="14">
        <f t="shared" si="2"/>
        <v>864</v>
      </c>
      <c r="F481" s="83" t="s">
        <v>916</v>
      </c>
      <c r="G481" s="122" t="s">
        <v>917</v>
      </c>
      <c r="H481" s="113" t="s">
        <v>1763</v>
      </c>
    </row>
    <row r="482" spans="2:8">
      <c r="B482" s="75" t="s">
        <v>1767</v>
      </c>
      <c r="C482" s="22" t="s">
        <v>1768</v>
      </c>
      <c r="D482" s="77">
        <v>1000</v>
      </c>
      <c r="E482" s="14">
        <f t="shared" si="2"/>
        <v>1080</v>
      </c>
      <c r="F482" s="83" t="s">
        <v>916</v>
      </c>
      <c r="G482" s="122" t="s">
        <v>917</v>
      </c>
      <c r="H482" s="113" t="s">
        <v>1769</v>
      </c>
    </row>
    <row r="483" spans="2:8">
      <c r="B483" s="75" t="s">
        <v>1770</v>
      </c>
      <c r="C483" s="22" t="s">
        <v>1771</v>
      </c>
      <c r="D483" s="77">
        <v>1000</v>
      </c>
      <c r="E483" s="14">
        <f t="shared" si="2"/>
        <v>1080</v>
      </c>
      <c r="F483" s="83" t="s">
        <v>916</v>
      </c>
      <c r="G483" s="122" t="s">
        <v>917</v>
      </c>
      <c r="H483" s="113" t="s">
        <v>1769</v>
      </c>
    </row>
    <row r="484" spans="2:8">
      <c r="B484" s="75" t="s">
        <v>811</v>
      </c>
      <c r="C484" s="22" t="s">
        <v>1772</v>
      </c>
      <c r="D484" s="77">
        <v>1000</v>
      </c>
      <c r="E484" s="14">
        <f t="shared" si="2"/>
        <v>1080</v>
      </c>
      <c r="F484" s="83" t="s">
        <v>916</v>
      </c>
      <c r="G484" s="122" t="s">
        <v>917</v>
      </c>
      <c r="H484" s="113" t="s">
        <v>1769</v>
      </c>
    </row>
    <row r="485" spans="2:8">
      <c r="B485" s="75" t="s">
        <v>812</v>
      </c>
      <c r="C485" s="22" t="s">
        <v>1773</v>
      </c>
      <c r="D485" s="77">
        <v>1000</v>
      </c>
      <c r="E485" s="14">
        <f t="shared" si="2"/>
        <v>1080</v>
      </c>
      <c r="F485" s="83" t="s">
        <v>916</v>
      </c>
      <c r="G485" s="122" t="s">
        <v>917</v>
      </c>
      <c r="H485" s="113" t="s">
        <v>1769</v>
      </c>
    </row>
    <row r="486" spans="2:8">
      <c r="B486" s="75" t="s">
        <v>1774</v>
      </c>
      <c r="C486" s="22" t="s">
        <v>813</v>
      </c>
      <c r="D486" s="77">
        <v>1000</v>
      </c>
      <c r="E486" s="14">
        <f t="shared" si="2"/>
        <v>1080</v>
      </c>
      <c r="F486" s="83" t="s">
        <v>916</v>
      </c>
      <c r="G486" s="122" t="s">
        <v>917</v>
      </c>
      <c r="H486" s="113" t="s">
        <v>1775</v>
      </c>
    </row>
    <row r="487" spans="2:8">
      <c r="B487" s="75" t="s">
        <v>814</v>
      </c>
      <c r="C487" s="22" t="s">
        <v>815</v>
      </c>
      <c r="D487" s="77">
        <v>1000</v>
      </c>
      <c r="E487" s="14">
        <f t="shared" si="2"/>
        <v>1080</v>
      </c>
      <c r="F487" s="83" t="s">
        <v>916</v>
      </c>
      <c r="G487" s="122" t="s">
        <v>917</v>
      </c>
      <c r="H487" s="113" t="s">
        <v>1775</v>
      </c>
    </row>
    <row r="488" spans="2:8">
      <c r="B488" s="75" t="s">
        <v>1776</v>
      </c>
      <c r="C488" s="22" t="s">
        <v>816</v>
      </c>
      <c r="D488" s="77">
        <v>1000</v>
      </c>
      <c r="E488" s="14">
        <f t="shared" si="2"/>
        <v>1080</v>
      </c>
      <c r="F488" s="83" t="s">
        <v>916</v>
      </c>
      <c r="G488" s="122" t="s">
        <v>917</v>
      </c>
      <c r="H488" s="113" t="s">
        <v>1777</v>
      </c>
    </row>
    <row r="489" spans="2:8">
      <c r="B489" s="75" t="s">
        <v>1778</v>
      </c>
      <c r="C489" s="22" t="s">
        <v>817</v>
      </c>
      <c r="D489" s="77">
        <v>1000</v>
      </c>
      <c r="E489" s="14">
        <f t="shared" si="2"/>
        <v>1080</v>
      </c>
      <c r="F489" s="83" t="s">
        <v>916</v>
      </c>
      <c r="G489" s="122" t="s">
        <v>917</v>
      </c>
      <c r="H489" s="113" t="s">
        <v>1779</v>
      </c>
    </row>
    <row r="490" spans="2:8">
      <c r="B490" s="75" t="s">
        <v>1780</v>
      </c>
      <c r="C490" s="22" t="s">
        <v>818</v>
      </c>
      <c r="D490" s="77">
        <v>1000</v>
      </c>
      <c r="E490" s="14">
        <f t="shared" si="2"/>
        <v>1080</v>
      </c>
      <c r="F490" s="83" t="s">
        <v>916</v>
      </c>
      <c r="G490" s="122" t="s">
        <v>917</v>
      </c>
      <c r="H490" s="113" t="s">
        <v>1781</v>
      </c>
    </row>
    <row r="491" spans="2:8">
      <c r="B491" s="75" t="s">
        <v>1782</v>
      </c>
      <c r="C491" s="22" t="s">
        <v>819</v>
      </c>
      <c r="D491" s="77">
        <v>1000</v>
      </c>
      <c r="E491" s="14">
        <f t="shared" si="2"/>
        <v>1080</v>
      </c>
      <c r="F491" s="83" t="s">
        <v>916</v>
      </c>
      <c r="G491" s="122" t="s">
        <v>917</v>
      </c>
      <c r="H491" s="113" t="s">
        <v>1781</v>
      </c>
    </row>
    <row r="492" spans="2:8">
      <c r="B492" s="75" t="s">
        <v>1783</v>
      </c>
      <c r="C492" s="22" t="s">
        <v>820</v>
      </c>
      <c r="D492" s="77">
        <v>1000</v>
      </c>
      <c r="E492" s="14">
        <f t="shared" si="2"/>
        <v>1080</v>
      </c>
      <c r="F492" s="83" t="s">
        <v>916</v>
      </c>
      <c r="G492" s="122" t="s">
        <v>917</v>
      </c>
      <c r="H492" s="113" t="s">
        <v>1784</v>
      </c>
    </row>
    <row r="493" spans="2:8">
      <c r="B493" s="75" t="s">
        <v>1785</v>
      </c>
      <c r="C493" s="22" t="s">
        <v>821</v>
      </c>
      <c r="D493" s="77">
        <v>1000</v>
      </c>
      <c r="E493" s="14">
        <f t="shared" si="2"/>
        <v>1080</v>
      </c>
      <c r="F493" s="83" t="s">
        <v>916</v>
      </c>
      <c r="G493" s="122" t="s">
        <v>917</v>
      </c>
      <c r="H493" s="113" t="s">
        <v>1784</v>
      </c>
    </row>
    <row r="494" spans="2:8">
      <c r="B494" s="75" t="s">
        <v>1786</v>
      </c>
      <c r="C494" s="22" t="s">
        <v>822</v>
      </c>
      <c r="D494" s="77">
        <v>1000</v>
      </c>
      <c r="E494" s="14">
        <f t="shared" si="2"/>
        <v>1080</v>
      </c>
      <c r="F494" s="83" t="s">
        <v>916</v>
      </c>
      <c r="G494" s="122" t="s">
        <v>917</v>
      </c>
      <c r="H494" s="113" t="s">
        <v>1787</v>
      </c>
    </row>
    <row r="495" spans="2:8">
      <c r="B495" s="75" t="s">
        <v>1788</v>
      </c>
      <c r="C495" s="22" t="s">
        <v>823</v>
      </c>
      <c r="D495" s="77">
        <v>1000</v>
      </c>
      <c r="E495" s="14">
        <f t="shared" si="2"/>
        <v>1080</v>
      </c>
      <c r="F495" s="83" t="s">
        <v>916</v>
      </c>
      <c r="G495" s="122" t="s">
        <v>917</v>
      </c>
      <c r="H495" s="113" t="s">
        <v>1787</v>
      </c>
    </row>
    <row r="496" spans="2:8">
      <c r="B496" s="75" t="s">
        <v>1789</v>
      </c>
      <c r="C496" s="22" t="s">
        <v>824</v>
      </c>
      <c r="D496" s="77">
        <v>1000</v>
      </c>
      <c r="E496" s="14">
        <f t="shared" si="2"/>
        <v>1080</v>
      </c>
      <c r="F496" s="83" t="s">
        <v>916</v>
      </c>
      <c r="G496" s="122" t="s">
        <v>917</v>
      </c>
      <c r="H496" s="113" t="s">
        <v>1787</v>
      </c>
    </row>
    <row r="497" spans="2:8">
      <c r="B497" s="75" t="s">
        <v>1790</v>
      </c>
      <c r="C497" s="22" t="s">
        <v>825</v>
      </c>
      <c r="D497" s="77">
        <v>1000</v>
      </c>
      <c r="E497" s="14">
        <f t="shared" si="2"/>
        <v>1080</v>
      </c>
      <c r="F497" s="83" t="s">
        <v>916</v>
      </c>
      <c r="G497" s="122" t="s">
        <v>917</v>
      </c>
      <c r="H497" s="113" t="s">
        <v>1791</v>
      </c>
    </row>
    <row r="498" spans="2:8">
      <c r="B498" s="75" t="s">
        <v>1792</v>
      </c>
      <c r="C498" s="22" t="s">
        <v>826</v>
      </c>
      <c r="D498" s="77">
        <v>1000</v>
      </c>
      <c r="E498" s="14">
        <f t="shared" si="2"/>
        <v>1080</v>
      </c>
      <c r="F498" s="83" t="s">
        <v>916</v>
      </c>
      <c r="G498" s="122" t="s">
        <v>917</v>
      </c>
      <c r="H498" s="113" t="s">
        <v>1791</v>
      </c>
    </row>
    <row r="499" spans="2:8">
      <c r="B499" s="75" t="s">
        <v>827</v>
      </c>
      <c r="C499" s="22" t="s">
        <v>828</v>
      </c>
      <c r="D499" s="77">
        <v>1000</v>
      </c>
      <c r="E499" s="14">
        <f t="shared" si="2"/>
        <v>1080</v>
      </c>
      <c r="F499" s="83" t="s">
        <v>916</v>
      </c>
      <c r="G499" s="122" t="s">
        <v>917</v>
      </c>
      <c r="H499" s="113" t="s">
        <v>1791</v>
      </c>
    </row>
    <row r="500" spans="2:8">
      <c r="B500" s="75" t="s">
        <v>829</v>
      </c>
      <c r="C500" s="22" t="s">
        <v>830</v>
      </c>
      <c r="D500" s="77">
        <v>1000</v>
      </c>
      <c r="E500" s="14">
        <f t="shared" si="2"/>
        <v>1080</v>
      </c>
      <c r="F500" s="83" t="s">
        <v>916</v>
      </c>
      <c r="G500" s="122" t="s">
        <v>917</v>
      </c>
      <c r="H500" s="113" t="s">
        <v>1791</v>
      </c>
    </row>
    <row r="501" spans="2:8">
      <c r="B501" s="75" t="s">
        <v>831</v>
      </c>
      <c r="C501" s="22" t="s">
        <v>1793</v>
      </c>
      <c r="D501" s="77">
        <v>1000</v>
      </c>
      <c r="E501" s="14">
        <f t="shared" si="2"/>
        <v>1080</v>
      </c>
      <c r="F501" s="83" t="s">
        <v>916</v>
      </c>
      <c r="G501" s="122" t="s">
        <v>917</v>
      </c>
      <c r="H501" s="113" t="s">
        <v>1791</v>
      </c>
    </row>
    <row r="502" spans="2:8">
      <c r="B502" s="75" t="s">
        <v>832</v>
      </c>
      <c r="C502" s="22" t="s">
        <v>833</v>
      </c>
      <c r="D502" s="77">
        <v>1500</v>
      </c>
      <c r="E502" s="14">
        <f t="shared" si="2"/>
        <v>1620</v>
      </c>
      <c r="F502" s="83" t="s">
        <v>916</v>
      </c>
      <c r="G502" s="122" t="s">
        <v>917</v>
      </c>
      <c r="H502" s="113" t="s">
        <v>1791</v>
      </c>
    </row>
    <row r="503" spans="2:8">
      <c r="B503" s="75" t="s">
        <v>834</v>
      </c>
      <c r="C503" s="22" t="s">
        <v>835</v>
      </c>
      <c r="D503" s="77">
        <v>1500</v>
      </c>
      <c r="E503" s="14">
        <f t="shared" si="2"/>
        <v>1620</v>
      </c>
      <c r="F503" s="83" t="s">
        <v>916</v>
      </c>
      <c r="G503" s="122" t="s">
        <v>917</v>
      </c>
      <c r="H503" s="113" t="s">
        <v>1791</v>
      </c>
    </row>
    <row r="504" spans="2:8">
      <c r="B504" s="75" t="s">
        <v>836</v>
      </c>
      <c r="C504" s="22" t="s">
        <v>837</v>
      </c>
      <c r="D504" s="77">
        <v>1500</v>
      </c>
      <c r="E504" s="14">
        <f t="shared" ref="E504" si="3">D504*1.08</f>
        <v>1620</v>
      </c>
      <c r="F504" s="83" t="s">
        <v>916</v>
      </c>
      <c r="G504" s="122" t="s">
        <v>917</v>
      </c>
      <c r="H504" s="113" t="s">
        <v>1791</v>
      </c>
    </row>
    <row r="505" spans="2:8">
      <c r="B505" s="298" t="s">
        <v>2018</v>
      </c>
      <c r="C505" s="299" t="s">
        <v>2061</v>
      </c>
      <c r="D505" s="302">
        <v>1000</v>
      </c>
      <c r="E505" s="304">
        <f>D505*1.08</f>
        <v>1080</v>
      </c>
      <c r="F505" s="83" t="s">
        <v>2082</v>
      </c>
      <c r="G505" s="122" t="s">
        <v>2083</v>
      </c>
      <c r="H505" s="113">
        <v>2</v>
      </c>
    </row>
    <row r="506" spans="2:8">
      <c r="B506" s="298" t="s">
        <v>2019</v>
      </c>
      <c r="C506" s="299" t="s">
        <v>2062</v>
      </c>
      <c r="D506" s="302">
        <v>1500</v>
      </c>
      <c r="E506" s="304">
        <f t="shared" ref="E506:E544" si="4">D506*1.08</f>
        <v>1620</v>
      </c>
      <c r="F506" s="83" t="s">
        <v>2082</v>
      </c>
      <c r="G506" s="122" t="s">
        <v>2083</v>
      </c>
      <c r="H506" s="113">
        <v>2</v>
      </c>
    </row>
    <row r="507" spans="2:8">
      <c r="B507" s="298" t="s">
        <v>838</v>
      </c>
      <c r="C507" s="299" t="s">
        <v>2035</v>
      </c>
      <c r="D507" s="302">
        <v>800</v>
      </c>
      <c r="E507" s="304">
        <f t="shared" si="4"/>
        <v>864</v>
      </c>
      <c r="F507" s="83" t="s">
        <v>2082</v>
      </c>
      <c r="G507" s="122" t="s">
        <v>2083</v>
      </c>
      <c r="H507" s="113">
        <v>3</v>
      </c>
    </row>
    <row r="508" spans="2:8">
      <c r="B508" s="298" t="s">
        <v>839</v>
      </c>
      <c r="C508" s="299" t="s">
        <v>2036</v>
      </c>
      <c r="D508" s="303">
        <v>1000</v>
      </c>
      <c r="E508" s="304">
        <f t="shared" si="4"/>
        <v>1080</v>
      </c>
      <c r="F508" s="83" t="s">
        <v>2082</v>
      </c>
      <c r="G508" s="122" t="s">
        <v>2083</v>
      </c>
      <c r="H508" s="113">
        <v>3</v>
      </c>
    </row>
    <row r="509" spans="2:8">
      <c r="B509" s="298" t="s">
        <v>840</v>
      </c>
      <c r="C509" s="300" t="s">
        <v>2037</v>
      </c>
      <c r="D509" s="303">
        <v>800</v>
      </c>
      <c r="E509" s="304">
        <f t="shared" si="4"/>
        <v>864</v>
      </c>
      <c r="F509" s="83" t="s">
        <v>2082</v>
      </c>
      <c r="G509" s="122" t="s">
        <v>2083</v>
      </c>
      <c r="H509" s="113">
        <v>4</v>
      </c>
    </row>
    <row r="510" spans="2:8">
      <c r="B510" s="298" t="s">
        <v>841</v>
      </c>
      <c r="C510" s="300" t="s">
        <v>2038</v>
      </c>
      <c r="D510" s="302">
        <v>1000</v>
      </c>
      <c r="E510" s="304">
        <f t="shared" si="4"/>
        <v>1080</v>
      </c>
      <c r="F510" s="83" t="s">
        <v>2082</v>
      </c>
      <c r="G510" s="122" t="s">
        <v>2083</v>
      </c>
      <c r="H510" s="113">
        <v>4</v>
      </c>
    </row>
    <row r="511" spans="2:8">
      <c r="B511" s="298" t="s">
        <v>842</v>
      </c>
      <c r="C511" s="299" t="s">
        <v>2039</v>
      </c>
      <c r="D511" s="302">
        <v>800</v>
      </c>
      <c r="E511" s="304">
        <f t="shared" si="4"/>
        <v>864</v>
      </c>
      <c r="F511" s="83" t="s">
        <v>2082</v>
      </c>
      <c r="G511" s="122" t="s">
        <v>2083</v>
      </c>
      <c r="H511" s="113">
        <v>5</v>
      </c>
    </row>
    <row r="512" spans="2:8">
      <c r="B512" s="298" t="s">
        <v>843</v>
      </c>
      <c r="C512" s="299" t="s">
        <v>2040</v>
      </c>
      <c r="D512" s="302">
        <v>1000</v>
      </c>
      <c r="E512" s="304">
        <f t="shared" si="4"/>
        <v>1080</v>
      </c>
      <c r="F512" s="83" t="s">
        <v>2082</v>
      </c>
      <c r="G512" s="122" t="s">
        <v>2083</v>
      </c>
      <c r="H512" s="113">
        <v>5</v>
      </c>
    </row>
    <row r="513" spans="2:8">
      <c r="B513" s="298" t="s">
        <v>2028</v>
      </c>
      <c r="C513" s="300" t="s">
        <v>2063</v>
      </c>
      <c r="D513" s="303">
        <v>800</v>
      </c>
      <c r="E513" s="304">
        <f t="shared" si="4"/>
        <v>864</v>
      </c>
      <c r="F513" s="83" t="s">
        <v>2082</v>
      </c>
      <c r="G513" s="122" t="s">
        <v>2083</v>
      </c>
      <c r="H513" s="113">
        <v>6</v>
      </c>
    </row>
    <row r="514" spans="2:8">
      <c r="B514" s="298" t="s">
        <v>2029</v>
      </c>
      <c r="C514" s="300" t="s">
        <v>2064</v>
      </c>
      <c r="D514" s="303">
        <v>1000</v>
      </c>
      <c r="E514" s="304">
        <f t="shared" si="4"/>
        <v>1080</v>
      </c>
      <c r="F514" s="83" t="s">
        <v>2082</v>
      </c>
      <c r="G514" s="122" t="s">
        <v>2083</v>
      </c>
      <c r="H514" s="113">
        <v>6</v>
      </c>
    </row>
    <row r="515" spans="2:8">
      <c r="B515" s="298" t="s">
        <v>2030</v>
      </c>
      <c r="C515" s="300" t="s">
        <v>2065</v>
      </c>
      <c r="D515" s="303">
        <v>1000</v>
      </c>
      <c r="E515" s="304">
        <f t="shared" si="4"/>
        <v>1080</v>
      </c>
      <c r="F515" s="83" t="s">
        <v>2082</v>
      </c>
      <c r="G515" s="122" t="s">
        <v>2083</v>
      </c>
      <c r="H515" s="113">
        <v>6</v>
      </c>
    </row>
    <row r="516" spans="2:8">
      <c r="B516" s="298" t="s">
        <v>2020</v>
      </c>
      <c r="C516" s="300" t="s">
        <v>2066</v>
      </c>
      <c r="D516" s="303">
        <v>1000</v>
      </c>
      <c r="E516" s="304">
        <f t="shared" si="4"/>
        <v>1080</v>
      </c>
      <c r="F516" s="83" t="s">
        <v>2082</v>
      </c>
      <c r="G516" s="122" t="s">
        <v>2083</v>
      </c>
      <c r="H516" s="113">
        <v>7</v>
      </c>
    </row>
    <row r="517" spans="2:8">
      <c r="B517" s="298" t="s">
        <v>2021</v>
      </c>
      <c r="C517" s="300" t="s">
        <v>2067</v>
      </c>
      <c r="D517" s="303">
        <v>1500</v>
      </c>
      <c r="E517" s="304">
        <f t="shared" si="4"/>
        <v>1620</v>
      </c>
      <c r="F517" s="83" t="s">
        <v>2082</v>
      </c>
      <c r="G517" s="122" t="s">
        <v>2083</v>
      </c>
      <c r="H517" s="113">
        <v>7</v>
      </c>
    </row>
    <row r="518" spans="2:8">
      <c r="B518" s="298" t="s">
        <v>844</v>
      </c>
      <c r="C518" s="300" t="s">
        <v>2041</v>
      </c>
      <c r="D518" s="303">
        <v>1000</v>
      </c>
      <c r="E518" s="304">
        <f t="shared" si="4"/>
        <v>1080</v>
      </c>
      <c r="F518" s="83" t="s">
        <v>2082</v>
      </c>
      <c r="G518" s="122" t="s">
        <v>2083</v>
      </c>
      <c r="H518" s="113">
        <v>8</v>
      </c>
    </row>
    <row r="519" spans="2:8">
      <c r="B519" s="298" t="s">
        <v>2032</v>
      </c>
      <c r="C519" s="300" t="s">
        <v>2068</v>
      </c>
      <c r="D519" s="303">
        <v>1000</v>
      </c>
      <c r="E519" s="304">
        <f t="shared" si="4"/>
        <v>1080</v>
      </c>
      <c r="F519" s="83" t="s">
        <v>2082</v>
      </c>
      <c r="G519" s="122" t="s">
        <v>2083</v>
      </c>
      <c r="H519" s="113">
        <v>9</v>
      </c>
    </row>
    <row r="520" spans="2:8">
      <c r="B520" s="298" t="s">
        <v>845</v>
      </c>
      <c r="C520" s="300" t="s">
        <v>2042</v>
      </c>
      <c r="D520" s="303">
        <v>1000</v>
      </c>
      <c r="E520" s="304">
        <f t="shared" si="4"/>
        <v>1080</v>
      </c>
      <c r="F520" s="83" t="s">
        <v>2082</v>
      </c>
      <c r="G520" s="122" t="s">
        <v>2083</v>
      </c>
      <c r="H520" s="113">
        <v>9</v>
      </c>
    </row>
    <row r="521" spans="2:8">
      <c r="B521" s="298" t="s">
        <v>2051</v>
      </c>
      <c r="C521" s="300" t="s">
        <v>2069</v>
      </c>
      <c r="D521" s="303">
        <v>1000</v>
      </c>
      <c r="E521" s="304">
        <f t="shared" si="4"/>
        <v>1080</v>
      </c>
      <c r="F521" s="83" t="s">
        <v>2082</v>
      </c>
      <c r="G521" s="122" t="s">
        <v>2083</v>
      </c>
      <c r="H521" s="113">
        <v>10</v>
      </c>
    </row>
    <row r="522" spans="2:8">
      <c r="B522" s="298" t="s">
        <v>2052</v>
      </c>
      <c r="C522" s="300" t="s">
        <v>2070</v>
      </c>
      <c r="D522" s="303">
        <v>1500</v>
      </c>
      <c r="E522" s="304">
        <f t="shared" si="4"/>
        <v>1620</v>
      </c>
      <c r="F522" s="83" t="s">
        <v>2082</v>
      </c>
      <c r="G522" s="122" t="s">
        <v>2083</v>
      </c>
      <c r="H522" s="113">
        <v>10</v>
      </c>
    </row>
    <row r="523" spans="2:8">
      <c r="B523" s="298" t="s">
        <v>846</v>
      </c>
      <c r="C523" s="300" t="s">
        <v>2043</v>
      </c>
      <c r="D523" s="303">
        <v>1000</v>
      </c>
      <c r="E523" s="304">
        <f t="shared" si="4"/>
        <v>1080</v>
      </c>
      <c r="F523" s="83" t="s">
        <v>2082</v>
      </c>
      <c r="G523" s="122" t="s">
        <v>2083</v>
      </c>
      <c r="H523" s="113">
        <v>11</v>
      </c>
    </row>
    <row r="524" spans="2:8">
      <c r="B524" s="298" t="s">
        <v>847</v>
      </c>
      <c r="C524" s="300" t="s">
        <v>2044</v>
      </c>
      <c r="D524" s="302">
        <v>1500</v>
      </c>
      <c r="E524" s="304">
        <f t="shared" si="4"/>
        <v>1620</v>
      </c>
      <c r="F524" s="83" t="s">
        <v>2082</v>
      </c>
      <c r="G524" s="122" t="s">
        <v>2083</v>
      </c>
      <c r="H524" s="113">
        <v>11</v>
      </c>
    </row>
    <row r="525" spans="2:8">
      <c r="B525" s="298" t="s">
        <v>2053</v>
      </c>
      <c r="C525" s="300" t="s">
        <v>2071</v>
      </c>
      <c r="D525" s="302">
        <v>1500</v>
      </c>
      <c r="E525" s="304">
        <f t="shared" si="4"/>
        <v>1620</v>
      </c>
      <c r="F525" s="83" t="s">
        <v>2082</v>
      </c>
      <c r="G525" s="122" t="s">
        <v>2083</v>
      </c>
      <c r="H525" s="113">
        <v>11</v>
      </c>
    </row>
    <row r="526" spans="2:8">
      <c r="B526" s="298" t="s">
        <v>848</v>
      </c>
      <c r="C526" s="300" t="s">
        <v>2045</v>
      </c>
      <c r="D526" s="303">
        <v>1000</v>
      </c>
      <c r="E526" s="304">
        <f t="shared" si="4"/>
        <v>1080</v>
      </c>
      <c r="F526" s="83" t="s">
        <v>2082</v>
      </c>
      <c r="G526" s="122" t="s">
        <v>2083</v>
      </c>
      <c r="H526" s="113">
        <v>12</v>
      </c>
    </row>
    <row r="527" spans="2:8">
      <c r="B527" s="298" t="s">
        <v>2031</v>
      </c>
      <c r="C527" s="300" t="s">
        <v>2072</v>
      </c>
      <c r="D527" s="303">
        <v>1000</v>
      </c>
      <c r="E527" s="304">
        <f t="shared" si="4"/>
        <v>1080</v>
      </c>
      <c r="F527" s="83" t="s">
        <v>2082</v>
      </c>
      <c r="G527" s="122" t="s">
        <v>2083</v>
      </c>
      <c r="H527" s="113">
        <v>12</v>
      </c>
    </row>
    <row r="528" spans="2:8">
      <c r="B528" s="298" t="s">
        <v>2024</v>
      </c>
      <c r="C528" s="300" t="s">
        <v>2073</v>
      </c>
      <c r="D528" s="303">
        <v>1000</v>
      </c>
      <c r="E528" s="304">
        <f t="shared" si="4"/>
        <v>1080</v>
      </c>
      <c r="F528" s="83" t="s">
        <v>2082</v>
      </c>
      <c r="G528" s="122" t="s">
        <v>2083</v>
      </c>
      <c r="H528" s="113">
        <v>13</v>
      </c>
    </row>
    <row r="529" spans="2:8">
      <c r="B529" s="298" t="s">
        <v>2025</v>
      </c>
      <c r="C529" s="300" t="s">
        <v>2074</v>
      </c>
      <c r="D529" s="303">
        <v>1200</v>
      </c>
      <c r="E529" s="304">
        <f t="shared" si="4"/>
        <v>1296</v>
      </c>
      <c r="F529" s="83" t="s">
        <v>2082</v>
      </c>
      <c r="G529" s="122" t="s">
        <v>2083</v>
      </c>
      <c r="H529" s="113">
        <v>13</v>
      </c>
    </row>
    <row r="530" spans="2:8">
      <c r="B530" s="298" t="s">
        <v>2026</v>
      </c>
      <c r="C530" s="300" t="s">
        <v>2075</v>
      </c>
      <c r="D530" s="303">
        <v>1000</v>
      </c>
      <c r="E530" s="304">
        <f>D530*1.08</f>
        <v>1080</v>
      </c>
      <c r="F530" s="83" t="s">
        <v>2082</v>
      </c>
      <c r="G530" s="122" t="s">
        <v>2083</v>
      </c>
      <c r="H530" s="113">
        <v>14</v>
      </c>
    </row>
    <row r="531" spans="2:8">
      <c r="B531" s="298" t="s">
        <v>2027</v>
      </c>
      <c r="C531" s="300" t="s">
        <v>2076</v>
      </c>
      <c r="D531" s="303">
        <v>1200</v>
      </c>
      <c r="E531" s="304">
        <f t="shared" si="4"/>
        <v>1296</v>
      </c>
      <c r="F531" s="83" t="s">
        <v>2082</v>
      </c>
      <c r="G531" s="122" t="s">
        <v>2083</v>
      </c>
      <c r="H531" s="113">
        <v>14</v>
      </c>
    </row>
    <row r="532" spans="2:8">
      <c r="B532" s="298" t="s">
        <v>2054</v>
      </c>
      <c r="C532" s="300" t="s">
        <v>2077</v>
      </c>
      <c r="D532" s="302">
        <v>1200</v>
      </c>
      <c r="E532" s="304">
        <f t="shared" si="4"/>
        <v>1296</v>
      </c>
      <c r="F532" s="83" t="s">
        <v>2082</v>
      </c>
      <c r="G532" s="122" t="s">
        <v>2083</v>
      </c>
      <c r="H532" s="113">
        <v>15</v>
      </c>
    </row>
    <row r="533" spans="2:8">
      <c r="B533" s="298" t="s">
        <v>2033</v>
      </c>
      <c r="C533" s="300" t="s">
        <v>2078</v>
      </c>
      <c r="D533" s="302">
        <v>1500</v>
      </c>
      <c r="E533" s="304">
        <f t="shared" si="4"/>
        <v>1620</v>
      </c>
      <c r="F533" s="83" t="s">
        <v>2082</v>
      </c>
      <c r="G533" s="122" t="s">
        <v>2083</v>
      </c>
      <c r="H533" s="113">
        <v>15</v>
      </c>
    </row>
    <row r="534" spans="2:8">
      <c r="B534" s="298" t="s">
        <v>2055</v>
      </c>
      <c r="C534" s="300" t="s">
        <v>2047</v>
      </c>
      <c r="D534" s="302">
        <v>3000</v>
      </c>
      <c r="E534" s="304">
        <f t="shared" si="4"/>
        <v>3240</v>
      </c>
      <c r="F534" s="83" t="s">
        <v>2082</v>
      </c>
      <c r="G534" s="122" t="s">
        <v>2083</v>
      </c>
      <c r="H534" s="113">
        <v>16</v>
      </c>
    </row>
    <row r="535" spans="2:8">
      <c r="B535" s="298" t="s">
        <v>2056</v>
      </c>
      <c r="C535" s="300" t="s">
        <v>2048</v>
      </c>
      <c r="D535" s="302">
        <v>3000</v>
      </c>
      <c r="E535" s="304">
        <f t="shared" si="4"/>
        <v>3240</v>
      </c>
      <c r="F535" s="83" t="s">
        <v>2082</v>
      </c>
      <c r="G535" s="122" t="s">
        <v>2083</v>
      </c>
      <c r="H535" s="113">
        <v>16</v>
      </c>
    </row>
    <row r="536" spans="2:8">
      <c r="B536" s="298" t="s">
        <v>2057</v>
      </c>
      <c r="C536" s="300" t="s">
        <v>2049</v>
      </c>
      <c r="D536" s="302">
        <v>3000</v>
      </c>
      <c r="E536" s="304">
        <f t="shared" si="4"/>
        <v>3240</v>
      </c>
      <c r="F536" s="83" t="s">
        <v>2082</v>
      </c>
      <c r="G536" s="122" t="s">
        <v>2083</v>
      </c>
      <c r="H536" s="113">
        <v>16</v>
      </c>
    </row>
    <row r="537" spans="2:8">
      <c r="B537" s="298" t="s">
        <v>2034</v>
      </c>
      <c r="C537" s="300" t="s">
        <v>2050</v>
      </c>
      <c r="D537" s="302">
        <v>2000</v>
      </c>
      <c r="E537" s="304">
        <f t="shared" si="4"/>
        <v>2160</v>
      </c>
      <c r="F537" s="83" t="s">
        <v>2082</v>
      </c>
      <c r="G537" s="122" t="s">
        <v>2083</v>
      </c>
      <c r="H537" s="113">
        <v>16</v>
      </c>
    </row>
    <row r="538" spans="2:8">
      <c r="B538" s="298" t="s">
        <v>2058</v>
      </c>
      <c r="C538" s="300" t="s">
        <v>2079</v>
      </c>
      <c r="D538" s="302">
        <v>1000</v>
      </c>
      <c r="E538" s="304">
        <f t="shared" si="4"/>
        <v>1080</v>
      </c>
      <c r="F538" s="83" t="s">
        <v>2082</v>
      </c>
      <c r="G538" s="122" t="s">
        <v>2083</v>
      </c>
      <c r="H538" s="113">
        <v>17</v>
      </c>
    </row>
    <row r="539" spans="2:8">
      <c r="B539" s="298" t="s">
        <v>2059</v>
      </c>
      <c r="C539" s="300" t="s">
        <v>2080</v>
      </c>
      <c r="D539" s="302">
        <v>1000</v>
      </c>
      <c r="E539" s="304">
        <f t="shared" si="4"/>
        <v>1080</v>
      </c>
      <c r="F539" s="83" t="s">
        <v>2082</v>
      </c>
      <c r="G539" s="122" t="s">
        <v>2083</v>
      </c>
      <c r="H539" s="113">
        <v>17</v>
      </c>
    </row>
    <row r="540" spans="2:8">
      <c r="B540" s="298" t="s">
        <v>2022</v>
      </c>
      <c r="C540" s="300" t="s">
        <v>849</v>
      </c>
      <c r="D540" s="303">
        <v>1000</v>
      </c>
      <c r="E540" s="304">
        <f t="shared" si="4"/>
        <v>1080</v>
      </c>
      <c r="F540" s="83" t="s">
        <v>2082</v>
      </c>
      <c r="G540" s="122" t="s">
        <v>2083</v>
      </c>
      <c r="H540" s="113">
        <v>17</v>
      </c>
    </row>
    <row r="541" spans="2:8">
      <c r="B541" s="298" t="s">
        <v>2023</v>
      </c>
      <c r="C541" s="300" t="s">
        <v>850</v>
      </c>
      <c r="D541" s="303">
        <v>1000</v>
      </c>
      <c r="E541" s="304">
        <f t="shared" si="4"/>
        <v>1080</v>
      </c>
      <c r="F541" s="83" t="s">
        <v>2082</v>
      </c>
      <c r="G541" s="122" t="s">
        <v>2083</v>
      </c>
      <c r="H541" s="113">
        <v>17</v>
      </c>
    </row>
    <row r="542" spans="2:8">
      <c r="B542" s="298" t="s">
        <v>2060</v>
      </c>
      <c r="C542" s="300" t="s">
        <v>2081</v>
      </c>
      <c r="D542" s="302">
        <v>1500</v>
      </c>
      <c r="E542" s="304">
        <f t="shared" si="4"/>
        <v>1620</v>
      </c>
      <c r="F542" s="83" t="s">
        <v>2082</v>
      </c>
      <c r="G542" s="122" t="s">
        <v>2083</v>
      </c>
      <c r="H542" s="113">
        <v>18</v>
      </c>
    </row>
    <row r="543" spans="2:8">
      <c r="B543" s="298" t="s">
        <v>853</v>
      </c>
      <c r="C543" s="301" t="s">
        <v>2046</v>
      </c>
      <c r="D543" s="303">
        <v>1500</v>
      </c>
      <c r="E543" s="304">
        <f t="shared" si="4"/>
        <v>1620</v>
      </c>
      <c r="F543" s="83" t="s">
        <v>2082</v>
      </c>
      <c r="G543" s="122" t="s">
        <v>2083</v>
      </c>
      <c r="H543" s="113">
        <v>18</v>
      </c>
    </row>
    <row r="544" spans="2:8">
      <c r="B544" s="298" t="s">
        <v>851</v>
      </c>
      <c r="C544" s="300" t="s">
        <v>852</v>
      </c>
      <c r="D544" s="303">
        <v>1500</v>
      </c>
      <c r="E544" s="304">
        <f t="shared" si="4"/>
        <v>1620</v>
      </c>
      <c r="F544" s="83" t="s">
        <v>2082</v>
      </c>
      <c r="G544" s="122" t="s">
        <v>2083</v>
      </c>
      <c r="H544" s="113">
        <v>18</v>
      </c>
    </row>
    <row r="545" spans="2:8">
      <c r="B545" s="188" t="s">
        <v>859</v>
      </c>
      <c r="C545" s="188" t="s">
        <v>1794</v>
      </c>
      <c r="D545" s="189">
        <v>1000</v>
      </c>
      <c r="E545" s="14">
        <v>1080</v>
      </c>
      <c r="F545" s="78" t="s">
        <v>1795</v>
      </c>
      <c r="G545" s="122" t="s">
        <v>1796</v>
      </c>
      <c r="H545" s="190" t="s">
        <v>1797</v>
      </c>
    </row>
    <row r="546" spans="2:8">
      <c r="B546" s="188" t="s">
        <v>860</v>
      </c>
      <c r="C546" s="188" t="s">
        <v>1798</v>
      </c>
      <c r="D546" s="189">
        <v>1000</v>
      </c>
      <c r="E546" s="14">
        <v>1080</v>
      </c>
      <c r="F546" s="78" t="s">
        <v>1795</v>
      </c>
      <c r="G546" s="122" t="s">
        <v>1796</v>
      </c>
      <c r="H546" s="190" t="s">
        <v>1799</v>
      </c>
    </row>
    <row r="547" spans="2:8">
      <c r="B547" s="188" t="s">
        <v>862</v>
      </c>
      <c r="C547" s="188" t="s">
        <v>1800</v>
      </c>
      <c r="D547" s="189">
        <v>1000</v>
      </c>
      <c r="E547" s="14">
        <v>1080</v>
      </c>
      <c r="F547" s="78" t="s">
        <v>1801</v>
      </c>
      <c r="G547" s="122" t="s">
        <v>1796</v>
      </c>
      <c r="H547" s="190" t="s">
        <v>1799</v>
      </c>
    </row>
    <row r="548" spans="2:8">
      <c r="B548" s="191" t="s">
        <v>1802</v>
      </c>
      <c r="C548" s="191" t="s">
        <v>1803</v>
      </c>
      <c r="D548" s="192">
        <v>1000</v>
      </c>
      <c r="E548" s="14">
        <v>1080</v>
      </c>
      <c r="F548" s="78" t="s">
        <v>1801</v>
      </c>
      <c r="G548" s="122" t="s">
        <v>1796</v>
      </c>
      <c r="H548" s="190" t="s">
        <v>1804</v>
      </c>
    </row>
    <row r="549" spans="2:8">
      <c r="B549" s="191" t="s">
        <v>866</v>
      </c>
      <c r="C549" s="191" t="s">
        <v>1805</v>
      </c>
      <c r="D549" s="192">
        <v>1000</v>
      </c>
      <c r="E549" s="14">
        <v>1080</v>
      </c>
      <c r="F549" s="78" t="s">
        <v>1801</v>
      </c>
      <c r="G549" s="122" t="s">
        <v>1796</v>
      </c>
      <c r="H549" s="190" t="s">
        <v>1804</v>
      </c>
    </row>
    <row r="550" spans="2:8">
      <c r="B550" s="188" t="s">
        <v>861</v>
      </c>
      <c r="C550" s="188" t="s">
        <v>1806</v>
      </c>
      <c r="D550" s="189">
        <v>1000</v>
      </c>
      <c r="E550" s="14">
        <v>1080</v>
      </c>
      <c r="F550" s="78" t="s">
        <v>1801</v>
      </c>
      <c r="G550" s="122" t="s">
        <v>1796</v>
      </c>
      <c r="H550" s="190" t="s">
        <v>1804</v>
      </c>
    </row>
    <row r="551" spans="2:8">
      <c r="B551" s="188" t="s">
        <v>864</v>
      </c>
      <c r="C551" s="188" t="s">
        <v>1807</v>
      </c>
      <c r="D551" s="189">
        <v>1000</v>
      </c>
      <c r="E551" s="14">
        <v>1080</v>
      </c>
      <c r="F551" s="78" t="s">
        <v>1801</v>
      </c>
      <c r="G551" s="122" t="s">
        <v>1796</v>
      </c>
      <c r="H551" s="190" t="s">
        <v>1808</v>
      </c>
    </row>
    <row r="552" spans="2:8">
      <c r="B552" s="188" t="s">
        <v>865</v>
      </c>
      <c r="C552" s="188" t="s">
        <v>1809</v>
      </c>
      <c r="D552" s="189">
        <v>1000</v>
      </c>
      <c r="E552" s="14">
        <v>1080</v>
      </c>
      <c r="F552" s="78" t="s">
        <v>1801</v>
      </c>
      <c r="G552" s="122" t="s">
        <v>1796</v>
      </c>
      <c r="H552" s="190" t="s">
        <v>1808</v>
      </c>
    </row>
    <row r="553" spans="2:8">
      <c r="B553" s="188" t="s">
        <v>863</v>
      </c>
      <c r="C553" s="188" t="s">
        <v>1810</v>
      </c>
      <c r="D553" s="189">
        <v>1000</v>
      </c>
      <c r="E553" s="14">
        <v>1080</v>
      </c>
      <c r="F553" s="78" t="s">
        <v>1801</v>
      </c>
      <c r="G553" s="122" t="s">
        <v>1796</v>
      </c>
      <c r="H553" s="190" t="s">
        <v>1811</v>
      </c>
    </row>
    <row r="554" spans="2:8">
      <c r="B554" s="191" t="s">
        <v>1812</v>
      </c>
      <c r="C554" s="191" t="s">
        <v>1813</v>
      </c>
      <c r="D554" s="192">
        <v>1000</v>
      </c>
      <c r="E554" s="14">
        <v>1080</v>
      </c>
      <c r="F554" s="78" t="s">
        <v>1801</v>
      </c>
      <c r="G554" s="122" t="s">
        <v>1796</v>
      </c>
      <c r="H554" s="190" t="s">
        <v>1811</v>
      </c>
    </row>
    <row r="555" spans="2:8">
      <c r="B555" s="191" t="s">
        <v>867</v>
      </c>
      <c r="C555" s="191" t="s">
        <v>1814</v>
      </c>
      <c r="D555" s="192">
        <v>1000</v>
      </c>
      <c r="E555" s="14">
        <v>1080</v>
      </c>
      <c r="F555" s="78" t="s">
        <v>1801</v>
      </c>
      <c r="G555" s="122" t="s">
        <v>1796</v>
      </c>
      <c r="H555" s="190" t="s">
        <v>1811</v>
      </c>
    </row>
    <row r="556" spans="2:8">
      <c r="B556" s="188" t="s">
        <v>857</v>
      </c>
      <c r="C556" s="188" t="s">
        <v>1815</v>
      </c>
      <c r="D556" s="189">
        <v>3000</v>
      </c>
      <c r="E556" s="14">
        <v>3240</v>
      </c>
      <c r="F556" s="78" t="s">
        <v>1801</v>
      </c>
      <c r="G556" s="122" t="s">
        <v>1796</v>
      </c>
      <c r="H556" s="190" t="s">
        <v>1816</v>
      </c>
    </row>
    <row r="557" spans="2:8">
      <c r="B557" s="191" t="s">
        <v>1817</v>
      </c>
      <c r="C557" s="191" t="s">
        <v>1818</v>
      </c>
      <c r="D557" s="192">
        <v>3000</v>
      </c>
      <c r="E557" s="14">
        <v>3240</v>
      </c>
      <c r="F557" s="78" t="s">
        <v>1801</v>
      </c>
      <c r="G557" s="122" t="s">
        <v>1796</v>
      </c>
      <c r="H557" s="190" t="s">
        <v>1819</v>
      </c>
    </row>
    <row r="558" spans="2:8">
      <c r="B558" s="191" t="s">
        <v>869</v>
      </c>
      <c r="C558" s="191" t="s">
        <v>1820</v>
      </c>
      <c r="D558" s="192">
        <v>3000</v>
      </c>
      <c r="E558" s="14">
        <v>3240</v>
      </c>
      <c r="F558" s="78" t="s">
        <v>1801</v>
      </c>
      <c r="G558" s="122" t="s">
        <v>1796</v>
      </c>
      <c r="H558" s="190" t="s">
        <v>1819</v>
      </c>
    </row>
    <row r="559" spans="2:8">
      <c r="B559" s="188" t="s">
        <v>858</v>
      </c>
      <c r="C559" s="188" t="s">
        <v>1821</v>
      </c>
      <c r="D559" s="189">
        <v>3000</v>
      </c>
      <c r="E559" s="14">
        <v>3240</v>
      </c>
      <c r="F559" s="78" t="s">
        <v>1801</v>
      </c>
      <c r="G559" s="122" t="s">
        <v>1796</v>
      </c>
      <c r="H559" s="190" t="s">
        <v>1819</v>
      </c>
    </row>
    <row r="560" spans="2:8">
      <c r="B560" s="191" t="s">
        <v>1822</v>
      </c>
      <c r="C560" s="191" t="s">
        <v>1823</v>
      </c>
      <c r="D560" s="192">
        <v>3000</v>
      </c>
      <c r="E560" s="14">
        <v>3240</v>
      </c>
      <c r="F560" s="78" t="s">
        <v>1801</v>
      </c>
      <c r="G560" s="122" t="s">
        <v>1796</v>
      </c>
      <c r="H560" s="190" t="s">
        <v>1824</v>
      </c>
    </row>
    <row r="561" spans="2:8">
      <c r="B561" s="191" t="s">
        <v>870</v>
      </c>
      <c r="C561" s="191" t="s">
        <v>1825</v>
      </c>
      <c r="D561" s="192">
        <v>3000</v>
      </c>
      <c r="E561" s="14">
        <v>3240</v>
      </c>
      <c r="F561" s="78" t="s">
        <v>1801</v>
      </c>
      <c r="G561" s="122" t="s">
        <v>1796</v>
      </c>
      <c r="H561" s="190" t="s">
        <v>1824</v>
      </c>
    </row>
    <row r="562" spans="2:8">
      <c r="B562" s="191" t="s">
        <v>871</v>
      </c>
      <c r="C562" s="191" t="s">
        <v>1826</v>
      </c>
      <c r="D562" s="192">
        <v>3000</v>
      </c>
      <c r="E562" s="14">
        <v>3240</v>
      </c>
      <c r="F562" s="78" t="s">
        <v>1801</v>
      </c>
      <c r="G562" s="122" t="s">
        <v>1796</v>
      </c>
      <c r="H562" s="190" t="s">
        <v>1827</v>
      </c>
    </row>
    <row r="563" spans="2:8">
      <c r="B563" s="191" t="s">
        <v>872</v>
      </c>
      <c r="C563" s="191" t="s">
        <v>1828</v>
      </c>
      <c r="D563" s="192">
        <v>3000</v>
      </c>
      <c r="E563" s="14">
        <v>3240</v>
      </c>
      <c r="F563" s="78" t="s">
        <v>1801</v>
      </c>
      <c r="G563" s="122" t="s">
        <v>1796</v>
      </c>
      <c r="H563" s="193" t="s">
        <v>1827</v>
      </c>
    </row>
    <row r="564" spans="2:8">
      <c r="B564" s="191" t="s">
        <v>1829</v>
      </c>
      <c r="C564" s="191" t="s">
        <v>1830</v>
      </c>
      <c r="D564" s="192">
        <v>3000</v>
      </c>
      <c r="E564" s="14">
        <v>3240</v>
      </c>
      <c r="F564" s="78" t="s">
        <v>1801</v>
      </c>
      <c r="G564" s="122" t="s">
        <v>1796</v>
      </c>
      <c r="H564" s="193" t="s">
        <v>1827</v>
      </c>
    </row>
    <row r="565" spans="2:8">
      <c r="B565" s="188" t="s">
        <v>855</v>
      </c>
      <c r="C565" s="188" t="s">
        <v>1831</v>
      </c>
      <c r="D565" s="189">
        <v>3000</v>
      </c>
      <c r="E565" s="14">
        <v>3240</v>
      </c>
      <c r="F565" s="78" t="s">
        <v>1801</v>
      </c>
      <c r="G565" s="122" t="s">
        <v>1796</v>
      </c>
      <c r="H565" s="190" t="s">
        <v>1832</v>
      </c>
    </row>
    <row r="566" spans="2:8">
      <c r="B566" s="188" t="s">
        <v>856</v>
      </c>
      <c r="C566" s="188" t="s">
        <v>1833</v>
      </c>
      <c r="D566" s="189">
        <v>2500</v>
      </c>
      <c r="E566" s="14">
        <v>2700</v>
      </c>
      <c r="F566" s="78" t="s">
        <v>1801</v>
      </c>
      <c r="G566" s="122" t="s">
        <v>1796</v>
      </c>
      <c r="H566" s="190" t="s">
        <v>1832</v>
      </c>
    </row>
    <row r="567" spans="2:8">
      <c r="B567" s="188" t="s">
        <v>854</v>
      </c>
      <c r="C567" s="188" t="s">
        <v>1834</v>
      </c>
      <c r="D567" s="189">
        <v>3000</v>
      </c>
      <c r="E567" s="14">
        <v>3240</v>
      </c>
      <c r="F567" s="78" t="s">
        <v>1801</v>
      </c>
      <c r="G567" s="122" t="s">
        <v>1796</v>
      </c>
      <c r="H567" s="190" t="s">
        <v>1832</v>
      </c>
    </row>
    <row r="568" spans="2:8">
      <c r="B568" s="2" t="s">
        <v>1835</v>
      </c>
      <c r="C568" s="81" t="s">
        <v>876</v>
      </c>
      <c r="D568" s="99">
        <f>2500+600</f>
        <v>3100</v>
      </c>
      <c r="E568" s="14">
        <f>D568*1.08</f>
        <v>3348</v>
      </c>
      <c r="F568" s="67" t="s">
        <v>874</v>
      </c>
      <c r="G568" s="67"/>
      <c r="H568" s="114" t="s">
        <v>2084</v>
      </c>
    </row>
    <row r="569" spans="2:8">
      <c r="B569" s="2" t="s">
        <v>1836</v>
      </c>
      <c r="C569" s="81" t="s">
        <v>1837</v>
      </c>
      <c r="D569" s="99">
        <f>3000+600</f>
        <v>3600</v>
      </c>
      <c r="E569" s="14">
        <f t="shared" ref="E569:E632" si="5">D569*1.08</f>
        <v>3888.0000000000005</v>
      </c>
      <c r="F569" s="67" t="s">
        <v>874</v>
      </c>
      <c r="G569" s="67"/>
      <c r="H569" s="114" t="s">
        <v>1838</v>
      </c>
    </row>
    <row r="570" spans="2:8">
      <c r="B570" s="2" t="s">
        <v>1839</v>
      </c>
      <c r="C570" s="81" t="s">
        <v>1840</v>
      </c>
      <c r="D570" s="99">
        <f>3500+600</f>
        <v>4100</v>
      </c>
      <c r="E570" s="14">
        <f t="shared" si="5"/>
        <v>4428</v>
      </c>
      <c r="F570" s="67" t="s">
        <v>874</v>
      </c>
      <c r="G570" s="67"/>
      <c r="H570" s="114" t="s">
        <v>1841</v>
      </c>
    </row>
    <row r="571" spans="2:8">
      <c r="B571" s="2" t="s">
        <v>1842</v>
      </c>
      <c r="C571" s="81" t="s">
        <v>1843</v>
      </c>
      <c r="D571" s="99">
        <f>4000+600</f>
        <v>4600</v>
      </c>
      <c r="E571" s="14">
        <f t="shared" si="5"/>
        <v>4968</v>
      </c>
      <c r="F571" s="67" t="s">
        <v>874</v>
      </c>
      <c r="G571" s="67"/>
      <c r="H571" s="114" t="s">
        <v>1844</v>
      </c>
    </row>
    <row r="572" spans="2:8">
      <c r="B572" s="2" t="s">
        <v>1845</v>
      </c>
      <c r="C572" s="81" t="s">
        <v>1846</v>
      </c>
      <c r="D572" s="99">
        <f>5000+600</f>
        <v>5600</v>
      </c>
      <c r="E572" s="14">
        <f t="shared" si="5"/>
        <v>6048</v>
      </c>
      <c r="F572" s="67" t="s">
        <v>874</v>
      </c>
      <c r="G572" s="67"/>
      <c r="H572" s="114" t="s">
        <v>1847</v>
      </c>
    </row>
    <row r="573" spans="2:8">
      <c r="B573" s="2" t="s">
        <v>1848</v>
      </c>
      <c r="C573" s="81" t="s">
        <v>1849</v>
      </c>
      <c r="D573" s="99">
        <f>6000+600</f>
        <v>6600</v>
      </c>
      <c r="E573" s="14">
        <f t="shared" si="5"/>
        <v>7128.0000000000009</v>
      </c>
      <c r="F573" s="67" t="s">
        <v>874</v>
      </c>
      <c r="G573" s="67"/>
      <c r="H573" s="114" t="s">
        <v>1850</v>
      </c>
    </row>
    <row r="574" spans="2:8">
      <c r="B574" s="2" t="s">
        <v>1851</v>
      </c>
      <c r="C574" s="81" t="s">
        <v>1852</v>
      </c>
      <c r="D574" s="99">
        <f>7000+600</f>
        <v>7600</v>
      </c>
      <c r="E574" s="14">
        <f t="shared" si="5"/>
        <v>8208</v>
      </c>
      <c r="F574" s="67" t="s">
        <v>874</v>
      </c>
      <c r="G574" s="67"/>
      <c r="H574" s="114" t="s">
        <v>1853</v>
      </c>
    </row>
    <row r="575" spans="2:8">
      <c r="B575" s="2" t="s">
        <v>1854</v>
      </c>
      <c r="C575" s="81" t="s">
        <v>1855</v>
      </c>
      <c r="D575" s="99">
        <f>8000+600</f>
        <v>8600</v>
      </c>
      <c r="E575" s="14">
        <f t="shared" si="5"/>
        <v>9288</v>
      </c>
      <c r="F575" s="67" t="s">
        <v>874</v>
      </c>
      <c r="G575" s="67"/>
      <c r="H575" s="114" t="s">
        <v>1856</v>
      </c>
    </row>
    <row r="576" spans="2:8">
      <c r="B576" s="2" t="s">
        <v>1857</v>
      </c>
      <c r="C576" s="81" t="s">
        <v>1858</v>
      </c>
      <c r="D576" s="99">
        <f>10000+600</f>
        <v>10600</v>
      </c>
      <c r="E576" s="14">
        <f t="shared" si="5"/>
        <v>11448</v>
      </c>
      <c r="F576" s="67" t="s">
        <v>874</v>
      </c>
      <c r="G576" s="67"/>
      <c r="H576" s="114" t="s">
        <v>1859</v>
      </c>
    </row>
    <row r="577" spans="2:8">
      <c r="B577" s="2" t="s">
        <v>1860</v>
      </c>
      <c r="C577" s="81" t="s">
        <v>1861</v>
      </c>
      <c r="D577" s="99">
        <f>15000+600</f>
        <v>15600</v>
      </c>
      <c r="E577" s="14">
        <f t="shared" si="5"/>
        <v>16848</v>
      </c>
      <c r="F577" s="67" t="s">
        <v>874</v>
      </c>
      <c r="G577" s="67"/>
      <c r="H577" s="114" t="s">
        <v>1862</v>
      </c>
    </row>
    <row r="578" spans="2:8">
      <c r="B578" s="2" t="s">
        <v>1863</v>
      </c>
      <c r="C578" s="81" t="s">
        <v>1864</v>
      </c>
      <c r="D578" s="99">
        <f>20000+600</f>
        <v>20600</v>
      </c>
      <c r="E578" s="14">
        <f t="shared" si="5"/>
        <v>22248</v>
      </c>
      <c r="F578" s="67" t="s">
        <v>874</v>
      </c>
      <c r="G578" s="67"/>
      <c r="H578" s="114" t="s">
        <v>1865</v>
      </c>
    </row>
    <row r="579" spans="2:8">
      <c r="B579" s="2" t="s">
        <v>1866</v>
      </c>
      <c r="C579" s="81" t="s">
        <v>1867</v>
      </c>
      <c r="D579" s="99">
        <f>25000+600</f>
        <v>25600</v>
      </c>
      <c r="E579" s="14">
        <f t="shared" si="5"/>
        <v>27648</v>
      </c>
      <c r="F579" s="67" t="s">
        <v>874</v>
      </c>
      <c r="G579" s="67"/>
      <c r="H579" s="114" t="s">
        <v>1868</v>
      </c>
    </row>
    <row r="580" spans="2:8">
      <c r="B580" s="2" t="s">
        <v>1869</v>
      </c>
      <c r="C580" s="81" t="s">
        <v>1870</v>
      </c>
      <c r="D580" s="99">
        <f>30000+600</f>
        <v>30600</v>
      </c>
      <c r="E580" s="14">
        <f t="shared" si="5"/>
        <v>33048</v>
      </c>
      <c r="F580" s="67" t="s">
        <v>874</v>
      </c>
      <c r="G580" s="67"/>
      <c r="H580" s="114" t="s">
        <v>1871</v>
      </c>
    </row>
    <row r="581" spans="2:8">
      <c r="B581" s="2" t="s">
        <v>1872</v>
      </c>
      <c r="C581" s="81" t="s">
        <v>1873</v>
      </c>
      <c r="D581" s="99">
        <f>50000+600</f>
        <v>50600</v>
      </c>
      <c r="E581" s="14">
        <f t="shared" si="5"/>
        <v>54648</v>
      </c>
      <c r="F581" s="67" t="s">
        <v>874</v>
      </c>
      <c r="G581" s="67"/>
      <c r="H581" s="114" t="s">
        <v>1874</v>
      </c>
    </row>
    <row r="582" spans="2:8">
      <c r="B582" s="2" t="s">
        <v>1875</v>
      </c>
      <c r="C582" s="81" t="s">
        <v>1876</v>
      </c>
      <c r="D582" s="99">
        <f>3000+600</f>
        <v>3600</v>
      </c>
      <c r="E582" s="14">
        <f t="shared" si="5"/>
        <v>3888.0000000000005</v>
      </c>
      <c r="F582" s="67" t="s">
        <v>875</v>
      </c>
      <c r="G582" s="67"/>
      <c r="H582" s="114" t="s">
        <v>1877</v>
      </c>
    </row>
    <row r="583" spans="2:8">
      <c r="B583" s="2" t="s">
        <v>1878</v>
      </c>
      <c r="C583" s="81" t="s">
        <v>1879</v>
      </c>
      <c r="D583" s="99">
        <f>5000+600</f>
        <v>5600</v>
      </c>
      <c r="E583" s="14">
        <f t="shared" si="5"/>
        <v>6048</v>
      </c>
      <c r="F583" s="67" t="s">
        <v>875</v>
      </c>
      <c r="G583" s="67"/>
      <c r="H583" s="114" t="s">
        <v>1880</v>
      </c>
    </row>
    <row r="584" spans="2:8">
      <c r="B584" s="2" t="s">
        <v>1881</v>
      </c>
      <c r="C584" s="81" t="s">
        <v>1882</v>
      </c>
      <c r="D584" s="99">
        <f>10000+600</f>
        <v>10600</v>
      </c>
      <c r="E584" s="14">
        <f t="shared" si="5"/>
        <v>11448</v>
      </c>
      <c r="F584" s="67" t="s">
        <v>875</v>
      </c>
      <c r="G584" s="67"/>
      <c r="H584" s="114" t="s">
        <v>1883</v>
      </c>
    </row>
    <row r="585" spans="2:8">
      <c r="B585" s="2"/>
      <c r="C585" s="85" t="s">
        <v>877</v>
      </c>
      <c r="D585" s="99">
        <v>600</v>
      </c>
      <c r="E585" s="14">
        <f t="shared" si="5"/>
        <v>648</v>
      </c>
      <c r="F585" s="67"/>
      <c r="G585" s="67"/>
      <c r="H585" s="114"/>
    </row>
    <row r="586" spans="2:8">
      <c r="B586" s="18" t="s">
        <v>1884</v>
      </c>
      <c r="C586" s="18" t="s">
        <v>1885</v>
      </c>
      <c r="D586" s="19">
        <v>1000</v>
      </c>
      <c r="E586" s="14">
        <f t="shared" si="5"/>
        <v>1080</v>
      </c>
      <c r="F586" s="84" t="s">
        <v>1886</v>
      </c>
      <c r="G586" s="122" t="s">
        <v>918</v>
      </c>
      <c r="H586" s="120">
        <v>3</v>
      </c>
    </row>
    <row r="587" spans="2:8">
      <c r="B587" s="18" t="s">
        <v>1887</v>
      </c>
      <c r="C587" s="18" t="s">
        <v>1888</v>
      </c>
      <c r="D587" s="19">
        <v>1000</v>
      </c>
      <c r="E587" s="14">
        <f t="shared" si="5"/>
        <v>1080</v>
      </c>
      <c r="F587" s="84" t="s">
        <v>1886</v>
      </c>
      <c r="G587" s="122" t="s">
        <v>918</v>
      </c>
      <c r="H587" s="120">
        <v>4</v>
      </c>
    </row>
    <row r="588" spans="2:8">
      <c r="B588" s="18" t="s">
        <v>1889</v>
      </c>
      <c r="C588" s="18" t="s">
        <v>1890</v>
      </c>
      <c r="D588" s="19">
        <v>1000</v>
      </c>
      <c r="E588" s="14">
        <f t="shared" si="5"/>
        <v>1080</v>
      </c>
      <c r="F588" s="84" t="s">
        <v>919</v>
      </c>
      <c r="G588" s="122" t="s">
        <v>918</v>
      </c>
      <c r="H588" s="120">
        <v>5</v>
      </c>
    </row>
    <row r="589" spans="2:8">
      <c r="B589" s="18" t="s">
        <v>1891</v>
      </c>
      <c r="C589" s="18" t="s">
        <v>1892</v>
      </c>
      <c r="D589" s="19">
        <v>1000</v>
      </c>
      <c r="E589" s="14">
        <f t="shared" si="5"/>
        <v>1080</v>
      </c>
      <c r="F589" s="84" t="s">
        <v>919</v>
      </c>
      <c r="G589" s="122" t="s">
        <v>918</v>
      </c>
      <c r="H589" s="120">
        <v>7</v>
      </c>
    </row>
    <row r="590" spans="2:8">
      <c r="B590" s="18" t="s">
        <v>1893</v>
      </c>
      <c r="C590" s="18" t="s">
        <v>1894</v>
      </c>
      <c r="D590" s="19">
        <v>1000</v>
      </c>
      <c r="E590" s="14">
        <f t="shared" si="5"/>
        <v>1080</v>
      </c>
      <c r="F590" s="84" t="s">
        <v>919</v>
      </c>
      <c r="G590" s="122" t="s">
        <v>918</v>
      </c>
      <c r="H590" s="120">
        <v>7</v>
      </c>
    </row>
    <row r="591" spans="2:8">
      <c r="B591" s="21" t="s">
        <v>1895</v>
      </c>
      <c r="C591" s="22" t="s">
        <v>1896</v>
      </c>
      <c r="D591" s="19">
        <v>1000</v>
      </c>
      <c r="E591" s="14">
        <f t="shared" si="5"/>
        <v>1080</v>
      </c>
      <c r="F591" s="84" t="s">
        <v>919</v>
      </c>
      <c r="G591" s="122" t="s">
        <v>918</v>
      </c>
      <c r="H591" s="120">
        <v>8</v>
      </c>
    </row>
    <row r="592" spans="2:8">
      <c r="B592" s="21" t="s">
        <v>1897</v>
      </c>
      <c r="C592" s="22" t="s">
        <v>1898</v>
      </c>
      <c r="D592" s="19">
        <v>1000</v>
      </c>
      <c r="E592" s="14">
        <f t="shared" si="5"/>
        <v>1080</v>
      </c>
      <c r="F592" s="84" t="s">
        <v>919</v>
      </c>
      <c r="G592" s="122" t="s">
        <v>918</v>
      </c>
      <c r="H592" s="120">
        <v>8</v>
      </c>
    </row>
    <row r="593" spans="2:8">
      <c r="B593" s="21" t="s">
        <v>1899</v>
      </c>
      <c r="C593" s="22" t="s">
        <v>422</v>
      </c>
      <c r="D593" s="19">
        <v>1000</v>
      </c>
      <c r="E593" s="14">
        <f t="shared" si="5"/>
        <v>1080</v>
      </c>
      <c r="F593" s="84" t="s">
        <v>919</v>
      </c>
      <c r="G593" s="122" t="s">
        <v>918</v>
      </c>
      <c r="H593" s="120">
        <v>9</v>
      </c>
    </row>
    <row r="594" spans="2:8">
      <c r="B594" s="18" t="s">
        <v>1900</v>
      </c>
      <c r="C594" s="18" t="s">
        <v>423</v>
      </c>
      <c r="D594" s="19">
        <v>1000</v>
      </c>
      <c r="E594" s="14">
        <f t="shared" si="5"/>
        <v>1080</v>
      </c>
      <c r="F594" s="84" t="s">
        <v>919</v>
      </c>
      <c r="G594" s="122" t="s">
        <v>918</v>
      </c>
      <c r="H594" s="120">
        <v>10</v>
      </c>
    </row>
    <row r="595" spans="2:8">
      <c r="B595" s="18" t="s">
        <v>1901</v>
      </c>
      <c r="C595" s="18" t="s">
        <v>1902</v>
      </c>
      <c r="D595" s="19">
        <v>1000</v>
      </c>
      <c r="E595" s="14">
        <f t="shared" si="5"/>
        <v>1080</v>
      </c>
      <c r="F595" s="84" t="s">
        <v>919</v>
      </c>
      <c r="G595" s="122" t="s">
        <v>918</v>
      </c>
      <c r="H595" s="120">
        <v>10</v>
      </c>
    </row>
    <row r="596" spans="2:8">
      <c r="B596" s="18" t="s">
        <v>1903</v>
      </c>
      <c r="C596" s="18" t="s">
        <v>1904</v>
      </c>
      <c r="D596" s="19">
        <v>1000</v>
      </c>
      <c r="E596" s="14">
        <f t="shared" si="5"/>
        <v>1080</v>
      </c>
      <c r="F596" s="84" t="s">
        <v>919</v>
      </c>
      <c r="G596" s="122" t="s">
        <v>918</v>
      </c>
      <c r="H596" s="120">
        <v>10</v>
      </c>
    </row>
    <row r="597" spans="2:8">
      <c r="B597" s="18" t="s">
        <v>1905</v>
      </c>
      <c r="C597" s="18" t="s">
        <v>1906</v>
      </c>
      <c r="D597" s="19">
        <v>1200</v>
      </c>
      <c r="E597" s="14">
        <f t="shared" si="5"/>
        <v>1296</v>
      </c>
      <c r="F597" s="84" t="s">
        <v>919</v>
      </c>
      <c r="G597" s="122" t="s">
        <v>918</v>
      </c>
      <c r="H597" s="120">
        <v>11</v>
      </c>
    </row>
    <row r="598" spans="2:8">
      <c r="B598" s="18" t="s">
        <v>1907</v>
      </c>
      <c r="C598" s="18" t="s">
        <v>1908</v>
      </c>
      <c r="D598" s="19">
        <v>1200</v>
      </c>
      <c r="E598" s="14">
        <f t="shared" si="5"/>
        <v>1296</v>
      </c>
      <c r="F598" s="84" t="s">
        <v>919</v>
      </c>
      <c r="G598" s="122" t="s">
        <v>918</v>
      </c>
      <c r="H598" s="120">
        <v>11</v>
      </c>
    </row>
    <row r="599" spans="2:8">
      <c r="B599" s="18" t="s">
        <v>1909</v>
      </c>
      <c r="C599" s="18" t="s">
        <v>1910</v>
      </c>
      <c r="D599" s="19">
        <v>1200</v>
      </c>
      <c r="E599" s="14">
        <f t="shared" si="5"/>
        <v>1296</v>
      </c>
      <c r="F599" s="84" t="s">
        <v>919</v>
      </c>
      <c r="G599" s="122" t="s">
        <v>918</v>
      </c>
      <c r="H599" s="120">
        <v>11</v>
      </c>
    </row>
    <row r="600" spans="2:8">
      <c r="B600" s="18" t="s">
        <v>1911</v>
      </c>
      <c r="C600" s="18" t="s">
        <v>1912</v>
      </c>
      <c r="D600" s="19">
        <v>1000</v>
      </c>
      <c r="E600" s="14">
        <f t="shared" si="5"/>
        <v>1080</v>
      </c>
      <c r="F600" s="84" t="s">
        <v>919</v>
      </c>
      <c r="G600" s="122" t="s">
        <v>918</v>
      </c>
      <c r="H600" s="120">
        <v>13</v>
      </c>
    </row>
    <row r="601" spans="2:8">
      <c r="B601" s="18" t="s">
        <v>424</v>
      </c>
      <c r="C601" s="18" t="s">
        <v>425</v>
      </c>
      <c r="D601" s="19">
        <v>1000</v>
      </c>
      <c r="E601" s="14">
        <f t="shared" si="5"/>
        <v>1080</v>
      </c>
      <c r="F601" s="84" t="s">
        <v>919</v>
      </c>
      <c r="G601" s="122" t="s">
        <v>918</v>
      </c>
      <c r="H601" s="120">
        <v>13</v>
      </c>
    </row>
    <row r="602" spans="2:8">
      <c r="B602" s="18" t="s">
        <v>1913</v>
      </c>
      <c r="C602" s="18" t="s">
        <v>1914</v>
      </c>
      <c r="D602" s="19">
        <v>1000</v>
      </c>
      <c r="E602" s="14">
        <f t="shared" si="5"/>
        <v>1080</v>
      </c>
      <c r="F602" s="84" t="s">
        <v>919</v>
      </c>
      <c r="G602" s="122" t="s">
        <v>918</v>
      </c>
      <c r="H602" s="120">
        <v>14</v>
      </c>
    </row>
    <row r="603" spans="2:8">
      <c r="B603" s="18" t="s">
        <v>1915</v>
      </c>
      <c r="C603" s="18" t="s">
        <v>1916</v>
      </c>
      <c r="D603" s="19">
        <v>800</v>
      </c>
      <c r="E603" s="14">
        <f t="shared" si="5"/>
        <v>864</v>
      </c>
      <c r="F603" s="84" t="s">
        <v>919</v>
      </c>
      <c r="G603" s="122" t="s">
        <v>918</v>
      </c>
      <c r="H603" s="120">
        <v>14</v>
      </c>
    </row>
    <row r="604" spans="2:8">
      <c r="B604" s="18" t="s">
        <v>1917</v>
      </c>
      <c r="C604" s="18" t="s">
        <v>1918</v>
      </c>
      <c r="D604" s="19">
        <v>1000</v>
      </c>
      <c r="E604" s="14">
        <f t="shared" si="5"/>
        <v>1080</v>
      </c>
      <c r="F604" s="84" t="s">
        <v>919</v>
      </c>
      <c r="G604" s="122" t="s">
        <v>918</v>
      </c>
      <c r="H604" s="120">
        <v>14</v>
      </c>
    </row>
    <row r="605" spans="2:8">
      <c r="B605" s="18" t="s">
        <v>1919</v>
      </c>
      <c r="C605" s="18" t="s">
        <v>1920</v>
      </c>
      <c r="D605" s="19">
        <v>1000</v>
      </c>
      <c r="E605" s="14">
        <f t="shared" si="5"/>
        <v>1080</v>
      </c>
      <c r="F605" s="84" t="s">
        <v>919</v>
      </c>
      <c r="G605" s="122" t="s">
        <v>918</v>
      </c>
      <c r="H605" s="120">
        <v>14</v>
      </c>
    </row>
    <row r="606" spans="2:8">
      <c r="B606" s="18" t="s">
        <v>1921</v>
      </c>
      <c r="C606" s="18" t="s">
        <v>426</v>
      </c>
      <c r="D606" s="19">
        <v>1000</v>
      </c>
      <c r="E606" s="14">
        <f t="shared" si="5"/>
        <v>1080</v>
      </c>
      <c r="F606" s="84" t="s">
        <v>919</v>
      </c>
      <c r="G606" s="122" t="s">
        <v>918</v>
      </c>
      <c r="H606" s="120">
        <v>15</v>
      </c>
    </row>
    <row r="607" spans="2:8">
      <c r="B607" s="18" t="s">
        <v>1922</v>
      </c>
      <c r="C607" s="18" t="s">
        <v>427</v>
      </c>
      <c r="D607" s="19">
        <v>1000</v>
      </c>
      <c r="E607" s="14">
        <f t="shared" si="5"/>
        <v>1080</v>
      </c>
      <c r="F607" s="84" t="s">
        <v>919</v>
      </c>
      <c r="G607" s="122" t="s">
        <v>918</v>
      </c>
      <c r="H607" s="120">
        <v>15</v>
      </c>
    </row>
    <row r="608" spans="2:8">
      <c r="B608" s="18" t="s">
        <v>1923</v>
      </c>
      <c r="C608" s="18" t="s">
        <v>428</v>
      </c>
      <c r="D608" s="19">
        <v>1000</v>
      </c>
      <c r="E608" s="14">
        <f t="shared" si="5"/>
        <v>1080</v>
      </c>
      <c r="F608" s="84" t="s">
        <v>919</v>
      </c>
      <c r="G608" s="122" t="s">
        <v>918</v>
      </c>
      <c r="H608" s="120">
        <v>15</v>
      </c>
    </row>
    <row r="609" spans="2:8">
      <c r="B609" s="18" t="s">
        <v>1924</v>
      </c>
      <c r="C609" s="18" t="s">
        <v>429</v>
      </c>
      <c r="D609" s="19">
        <v>1000</v>
      </c>
      <c r="E609" s="14">
        <f t="shared" si="5"/>
        <v>1080</v>
      </c>
      <c r="F609" s="84" t="s">
        <v>919</v>
      </c>
      <c r="G609" s="122" t="s">
        <v>918</v>
      </c>
      <c r="H609" s="120">
        <v>15</v>
      </c>
    </row>
    <row r="610" spans="2:8">
      <c r="B610" s="18" t="s">
        <v>1925</v>
      </c>
      <c r="C610" s="18" t="s">
        <v>430</v>
      </c>
      <c r="D610" s="19">
        <v>800</v>
      </c>
      <c r="E610" s="14">
        <f t="shared" si="5"/>
        <v>864</v>
      </c>
      <c r="F610" s="84" t="s">
        <v>919</v>
      </c>
      <c r="G610" s="122" t="s">
        <v>918</v>
      </c>
      <c r="H610" s="120">
        <v>15</v>
      </c>
    </row>
    <row r="611" spans="2:8">
      <c r="B611" s="18" t="s">
        <v>1926</v>
      </c>
      <c r="C611" s="18" t="s">
        <v>431</v>
      </c>
      <c r="D611" s="19">
        <v>800</v>
      </c>
      <c r="E611" s="14">
        <f t="shared" si="5"/>
        <v>864</v>
      </c>
      <c r="F611" s="84" t="s">
        <v>919</v>
      </c>
      <c r="G611" s="122" t="s">
        <v>918</v>
      </c>
      <c r="H611" s="120">
        <v>15</v>
      </c>
    </row>
    <row r="612" spans="2:8">
      <c r="B612" s="21" t="s">
        <v>1927</v>
      </c>
      <c r="C612" s="21" t="s">
        <v>1928</v>
      </c>
      <c r="D612" s="19">
        <v>1000</v>
      </c>
      <c r="E612" s="14">
        <f t="shared" si="5"/>
        <v>1080</v>
      </c>
      <c r="F612" s="84" t="s">
        <v>919</v>
      </c>
      <c r="G612" s="122" t="s">
        <v>918</v>
      </c>
      <c r="H612" s="120">
        <v>16</v>
      </c>
    </row>
    <row r="613" spans="2:8">
      <c r="B613" s="21" t="s">
        <v>1929</v>
      </c>
      <c r="C613" s="21" t="s">
        <v>433</v>
      </c>
      <c r="D613" s="19">
        <v>1000</v>
      </c>
      <c r="E613" s="14">
        <f t="shared" si="5"/>
        <v>1080</v>
      </c>
      <c r="F613" s="84" t="s">
        <v>919</v>
      </c>
      <c r="G613" s="122" t="s">
        <v>918</v>
      </c>
      <c r="H613" s="120">
        <v>17</v>
      </c>
    </row>
    <row r="614" spans="2:8">
      <c r="B614" s="21" t="s">
        <v>1930</v>
      </c>
      <c r="C614" s="21" t="s">
        <v>435</v>
      </c>
      <c r="D614" s="19">
        <v>1000</v>
      </c>
      <c r="E614" s="14">
        <f t="shared" si="5"/>
        <v>1080</v>
      </c>
      <c r="F614" s="84" t="s">
        <v>919</v>
      </c>
      <c r="G614" s="122" t="s">
        <v>918</v>
      </c>
      <c r="H614" s="120">
        <v>17</v>
      </c>
    </row>
    <row r="615" spans="2:8">
      <c r="B615" s="21" t="s">
        <v>1931</v>
      </c>
      <c r="C615" s="21" t="s">
        <v>437</v>
      </c>
      <c r="D615" s="19">
        <v>1000</v>
      </c>
      <c r="E615" s="14">
        <f t="shared" si="5"/>
        <v>1080</v>
      </c>
      <c r="F615" s="84" t="s">
        <v>919</v>
      </c>
      <c r="G615" s="122" t="s">
        <v>918</v>
      </c>
      <c r="H615" s="120">
        <v>17</v>
      </c>
    </row>
    <row r="616" spans="2:8">
      <c r="B616" s="21" t="s">
        <v>1932</v>
      </c>
      <c r="C616" s="22" t="s">
        <v>439</v>
      </c>
      <c r="D616" s="19">
        <v>1000</v>
      </c>
      <c r="E616" s="14">
        <f t="shared" si="5"/>
        <v>1080</v>
      </c>
      <c r="F616" s="84" t="s">
        <v>919</v>
      </c>
      <c r="G616" s="122" t="s">
        <v>918</v>
      </c>
      <c r="H616" s="120">
        <v>18</v>
      </c>
    </row>
    <row r="617" spans="2:8">
      <c r="B617" s="21" t="s">
        <v>1933</v>
      </c>
      <c r="C617" s="22" t="s">
        <v>441</v>
      </c>
      <c r="D617" s="19">
        <v>1000</v>
      </c>
      <c r="E617" s="14">
        <f t="shared" si="5"/>
        <v>1080</v>
      </c>
      <c r="F617" s="84" t="s">
        <v>919</v>
      </c>
      <c r="G617" s="122" t="s">
        <v>918</v>
      </c>
      <c r="H617" s="120">
        <v>18</v>
      </c>
    </row>
    <row r="618" spans="2:8">
      <c r="B618" s="21" t="s">
        <v>1934</v>
      </c>
      <c r="C618" s="22" t="s">
        <v>443</v>
      </c>
      <c r="D618" s="19">
        <v>1500</v>
      </c>
      <c r="E618" s="14">
        <f t="shared" si="5"/>
        <v>1620</v>
      </c>
      <c r="F618" s="84" t="s">
        <v>919</v>
      </c>
      <c r="G618" s="122" t="s">
        <v>918</v>
      </c>
      <c r="H618" s="120">
        <v>18</v>
      </c>
    </row>
    <row r="619" spans="2:8">
      <c r="B619" s="18" t="s">
        <v>1935</v>
      </c>
      <c r="C619" s="18" t="s">
        <v>445</v>
      </c>
      <c r="D619" s="19">
        <v>1000</v>
      </c>
      <c r="E619" s="14">
        <f t="shared" si="5"/>
        <v>1080</v>
      </c>
      <c r="F619" s="84" t="s">
        <v>919</v>
      </c>
      <c r="G619" s="122" t="s">
        <v>918</v>
      </c>
      <c r="H619" s="120">
        <v>19</v>
      </c>
    </row>
    <row r="620" spans="2:8">
      <c r="B620" s="18" t="s">
        <v>1936</v>
      </c>
      <c r="C620" s="18" t="s">
        <v>447</v>
      </c>
      <c r="D620" s="19">
        <v>1500</v>
      </c>
      <c r="E620" s="14">
        <f t="shared" si="5"/>
        <v>1620</v>
      </c>
      <c r="F620" s="84" t="s">
        <v>919</v>
      </c>
      <c r="G620" s="122" t="s">
        <v>918</v>
      </c>
      <c r="H620" s="120">
        <v>19</v>
      </c>
    </row>
    <row r="621" spans="2:8">
      <c r="B621" s="18" t="s">
        <v>1937</v>
      </c>
      <c r="C621" s="18" t="s">
        <v>1938</v>
      </c>
      <c r="D621" s="19">
        <v>1000</v>
      </c>
      <c r="E621" s="14">
        <f t="shared" si="5"/>
        <v>1080</v>
      </c>
      <c r="F621" s="84" t="s">
        <v>919</v>
      </c>
      <c r="G621" s="122" t="s">
        <v>918</v>
      </c>
      <c r="H621" s="120">
        <v>20</v>
      </c>
    </row>
    <row r="622" spans="2:8">
      <c r="B622" s="18" t="s">
        <v>1939</v>
      </c>
      <c r="C622" s="18" t="s">
        <v>1940</v>
      </c>
      <c r="D622" s="19">
        <v>1000</v>
      </c>
      <c r="E622" s="14">
        <f t="shared" si="5"/>
        <v>1080</v>
      </c>
      <c r="F622" s="84" t="s">
        <v>919</v>
      </c>
      <c r="G622" s="122" t="s">
        <v>918</v>
      </c>
      <c r="H622" s="120">
        <v>20</v>
      </c>
    </row>
    <row r="623" spans="2:8">
      <c r="B623" s="18" t="s">
        <v>1941</v>
      </c>
      <c r="C623" s="18" t="s">
        <v>1942</v>
      </c>
      <c r="D623" s="19">
        <v>1000</v>
      </c>
      <c r="E623" s="14">
        <f t="shared" si="5"/>
        <v>1080</v>
      </c>
      <c r="F623" s="84" t="s">
        <v>919</v>
      </c>
      <c r="G623" s="122" t="s">
        <v>918</v>
      </c>
      <c r="H623" s="120">
        <v>20</v>
      </c>
    </row>
    <row r="624" spans="2:8">
      <c r="B624" s="21" t="s">
        <v>1943</v>
      </c>
      <c r="C624" s="22" t="s">
        <v>1944</v>
      </c>
      <c r="D624" s="19">
        <v>1000</v>
      </c>
      <c r="E624" s="14">
        <f t="shared" si="5"/>
        <v>1080</v>
      </c>
      <c r="F624" s="84" t="s">
        <v>919</v>
      </c>
      <c r="G624" s="122" t="s">
        <v>918</v>
      </c>
      <c r="H624" s="120">
        <v>21</v>
      </c>
    </row>
    <row r="625" spans="2:8">
      <c r="B625" s="18" t="s">
        <v>1945</v>
      </c>
      <c r="C625" s="18" t="s">
        <v>1946</v>
      </c>
      <c r="D625" s="19">
        <v>1000</v>
      </c>
      <c r="E625" s="14">
        <f t="shared" si="5"/>
        <v>1080</v>
      </c>
      <c r="F625" s="84" t="s">
        <v>919</v>
      </c>
      <c r="G625" s="122" t="s">
        <v>918</v>
      </c>
      <c r="H625" s="120">
        <v>21</v>
      </c>
    </row>
    <row r="626" spans="2:8">
      <c r="B626" s="18" t="s">
        <v>1947</v>
      </c>
      <c r="C626" s="18" t="s">
        <v>1948</v>
      </c>
      <c r="D626" s="19">
        <v>1000</v>
      </c>
      <c r="E626" s="14">
        <f t="shared" si="5"/>
        <v>1080</v>
      </c>
      <c r="F626" s="84" t="s">
        <v>919</v>
      </c>
      <c r="G626" s="122" t="s">
        <v>918</v>
      </c>
      <c r="H626" s="120">
        <v>22</v>
      </c>
    </row>
    <row r="627" spans="2:8">
      <c r="B627" s="18" t="s">
        <v>1949</v>
      </c>
      <c r="C627" s="18" t="s">
        <v>1950</v>
      </c>
      <c r="D627" s="19">
        <v>1000</v>
      </c>
      <c r="E627" s="14">
        <f t="shared" si="5"/>
        <v>1080</v>
      </c>
      <c r="F627" s="84" t="s">
        <v>919</v>
      </c>
      <c r="G627" s="122" t="s">
        <v>918</v>
      </c>
      <c r="H627" s="120">
        <v>22</v>
      </c>
    </row>
    <row r="628" spans="2:8">
      <c r="B628" s="18" t="s">
        <v>1951</v>
      </c>
      <c r="C628" s="18" t="s">
        <v>1952</v>
      </c>
      <c r="D628" s="19">
        <v>1200</v>
      </c>
      <c r="E628" s="14">
        <f t="shared" si="5"/>
        <v>1296</v>
      </c>
      <c r="F628" s="84" t="s">
        <v>919</v>
      </c>
      <c r="G628" s="122" t="s">
        <v>918</v>
      </c>
      <c r="H628" s="120">
        <v>22</v>
      </c>
    </row>
    <row r="629" spans="2:8">
      <c r="B629" s="18" t="s">
        <v>1953</v>
      </c>
      <c r="C629" s="18" t="s">
        <v>1954</v>
      </c>
      <c r="D629" s="19">
        <v>1000</v>
      </c>
      <c r="E629" s="14">
        <f t="shared" si="5"/>
        <v>1080</v>
      </c>
      <c r="F629" s="84" t="s">
        <v>919</v>
      </c>
      <c r="G629" s="122" t="s">
        <v>918</v>
      </c>
      <c r="H629" s="120">
        <v>23</v>
      </c>
    </row>
    <row r="630" spans="2:8">
      <c r="B630" s="18" t="s">
        <v>1955</v>
      </c>
      <c r="C630" s="18" t="s">
        <v>1956</v>
      </c>
      <c r="D630" s="19">
        <v>1000</v>
      </c>
      <c r="E630" s="14">
        <f t="shared" si="5"/>
        <v>1080</v>
      </c>
      <c r="F630" s="84" t="s">
        <v>919</v>
      </c>
      <c r="G630" s="122" t="s">
        <v>918</v>
      </c>
      <c r="H630" s="120">
        <v>25</v>
      </c>
    </row>
    <row r="631" spans="2:8">
      <c r="B631" s="18" t="s">
        <v>1957</v>
      </c>
      <c r="C631" s="18" t="s">
        <v>1958</v>
      </c>
      <c r="D631" s="19">
        <v>1000</v>
      </c>
      <c r="E631" s="14">
        <f t="shared" si="5"/>
        <v>1080</v>
      </c>
      <c r="F631" s="84" t="s">
        <v>919</v>
      </c>
      <c r="G631" s="122" t="s">
        <v>918</v>
      </c>
      <c r="H631" s="120">
        <v>25</v>
      </c>
    </row>
    <row r="632" spans="2:8">
      <c r="B632" s="18" t="s">
        <v>1959</v>
      </c>
      <c r="C632" s="18" t="s">
        <v>1960</v>
      </c>
      <c r="D632" s="19">
        <v>1000</v>
      </c>
      <c r="E632" s="14">
        <f t="shared" si="5"/>
        <v>1080</v>
      </c>
      <c r="F632" s="84" t="s">
        <v>919</v>
      </c>
      <c r="G632" s="122" t="s">
        <v>918</v>
      </c>
      <c r="H632" s="120">
        <v>25</v>
      </c>
    </row>
    <row r="633" spans="2:8">
      <c r="B633" s="18" t="s">
        <v>1961</v>
      </c>
      <c r="C633" s="18" t="s">
        <v>1962</v>
      </c>
      <c r="D633" s="19">
        <v>1000</v>
      </c>
      <c r="E633" s="14">
        <f t="shared" ref="E633:E665" si="6">D633*1.08</f>
        <v>1080</v>
      </c>
      <c r="F633" s="84" t="s">
        <v>919</v>
      </c>
      <c r="G633" s="122" t="s">
        <v>918</v>
      </c>
      <c r="H633" s="120">
        <v>25</v>
      </c>
    </row>
    <row r="634" spans="2:8">
      <c r="B634" s="18" t="s">
        <v>1963</v>
      </c>
      <c r="C634" s="18" t="s">
        <v>1964</v>
      </c>
      <c r="D634" s="19">
        <v>1000</v>
      </c>
      <c r="E634" s="14">
        <f t="shared" si="6"/>
        <v>1080</v>
      </c>
      <c r="F634" s="84" t="s">
        <v>919</v>
      </c>
      <c r="G634" s="122" t="s">
        <v>918</v>
      </c>
      <c r="H634" s="120">
        <v>27</v>
      </c>
    </row>
    <row r="635" spans="2:8">
      <c r="B635" s="18" t="s">
        <v>1965</v>
      </c>
      <c r="C635" s="18" t="s">
        <v>1966</v>
      </c>
      <c r="D635" s="19">
        <v>1000</v>
      </c>
      <c r="E635" s="14">
        <f t="shared" si="6"/>
        <v>1080</v>
      </c>
      <c r="F635" s="84" t="s">
        <v>919</v>
      </c>
      <c r="G635" s="122" t="s">
        <v>918</v>
      </c>
      <c r="H635" s="120">
        <v>28</v>
      </c>
    </row>
    <row r="636" spans="2:8">
      <c r="B636" s="18" t="s">
        <v>1967</v>
      </c>
      <c r="C636" s="18" t="s">
        <v>1968</v>
      </c>
      <c r="D636" s="19">
        <v>1000</v>
      </c>
      <c r="E636" s="14">
        <f t="shared" si="6"/>
        <v>1080</v>
      </c>
      <c r="F636" s="84" t="s">
        <v>919</v>
      </c>
      <c r="G636" s="122" t="s">
        <v>918</v>
      </c>
      <c r="H636" s="120">
        <v>28</v>
      </c>
    </row>
    <row r="637" spans="2:8">
      <c r="B637" s="18" t="s">
        <v>1969</v>
      </c>
      <c r="C637" s="18" t="s">
        <v>1970</v>
      </c>
      <c r="D637" s="19">
        <v>1000</v>
      </c>
      <c r="E637" s="14">
        <f t="shared" si="6"/>
        <v>1080</v>
      </c>
      <c r="F637" s="84" t="s">
        <v>919</v>
      </c>
      <c r="G637" s="122" t="s">
        <v>918</v>
      </c>
      <c r="H637" s="120">
        <v>29</v>
      </c>
    </row>
    <row r="638" spans="2:8">
      <c r="B638" s="18" t="s">
        <v>1971</v>
      </c>
      <c r="C638" s="18" t="s">
        <v>1972</v>
      </c>
      <c r="D638" s="19">
        <v>1000</v>
      </c>
      <c r="E638" s="14">
        <f t="shared" si="6"/>
        <v>1080</v>
      </c>
      <c r="F638" s="84" t="s">
        <v>919</v>
      </c>
      <c r="G638" s="122" t="s">
        <v>918</v>
      </c>
      <c r="H638" s="120">
        <v>31</v>
      </c>
    </row>
    <row r="639" spans="2:8">
      <c r="B639" s="18" t="s">
        <v>1973</v>
      </c>
      <c r="C639" s="18" t="s">
        <v>1974</v>
      </c>
      <c r="D639" s="19">
        <v>1000</v>
      </c>
      <c r="E639" s="14">
        <f t="shared" si="6"/>
        <v>1080</v>
      </c>
      <c r="F639" s="84" t="s">
        <v>919</v>
      </c>
      <c r="G639" s="122" t="s">
        <v>918</v>
      </c>
      <c r="H639" s="120">
        <v>31</v>
      </c>
    </row>
    <row r="640" spans="2:8">
      <c r="B640" s="18" t="s">
        <v>1975</v>
      </c>
      <c r="C640" s="18" t="s">
        <v>1976</v>
      </c>
      <c r="D640" s="19">
        <v>1000</v>
      </c>
      <c r="E640" s="14">
        <f t="shared" si="6"/>
        <v>1080</v>
      </c>
      <c r="F640" s="84" t="s">
        <v>919</v>
      </c>
      <c r="G640" s="122" t="s">
        <v>918</v>
      </c>
      <c r="H640" s="120">
        <v>31</v>
      </c>
    </row>
    <row r="641" spans="2:8">
      <c r="B641" s="18" t="s">
        <v>1977</v>
      </c>
      <c r="C641" s="18" t="s">
        <v>1978</v>
      </c>
      <c r="D641" s="19">
        <v>1000</v>
      </c>
      <c r="E641" s="14">
        <f t="shared" si="6"/>
        <v>1080</v>
      </c>
      <c r="F641" s="84" t="s">
        <v>919</v>
      </c>
      <c r="G641" s="122" t="s">
        <v>918</v>
      </c>
      <c r="H641" s="120">
        <v>31</v>
      </c>
    </row>
    <row r="642" spans="2:8">
      <c r="B642" s="18" t="s">
        <v>1979</v>
      </c>
      <c r="C642" s="18" t="s">
        <v>488</v>
      </c>
      <c r="D642" s="19">
        <v>1000</v>
      </c>
      <c r="E642" s="14">
        <f t="shared" si="6"/>
        <v>1080</v>
      </c>
      <c r="F642" s="84" t="s">
        <v>919</v>
      </c>
      <c r="G642" s="122" t="s">
        <v>918</v>
      </c>
      <c r="H642" s="120">
        <v>32</v>
      </c>
    </row>
    <row r="643" spans="2:8">
      <c r="B643" s="18" t="s">
        <v>1980</v>
      </c>
      <c r="C643" s="18" t="s">
        <v>490</v>
      </c>
      <c r="D643" s="19">
        <v>1200</v>
      </c>
      <c r="E643" s="14">
        <f t="shared" si="6"/>
        <v>1296</v>
      </c>
      <c r="F643" s="84" t="s">
        <v>919</v>
      </c>
      <c r="G643" s="122" t="s">
        <v>918</v>
      </c>
      <c r="H643" s="120">
        <v>32</v>
      </c>
    </row>
    <row r="644" spans="2:8">
      <c r="B644" s="18" t="s">
        <v>1981</v>
      </c>
      <c r="C644" s="18" t="s">
        <v>1982</v>
      </c>
      <c r="D644" s="19">
        <v>1000</v>
      </c>
      <c r="E644" s="14">
        <f t="shared" si="6"/>
        <v>1080</v>
      </c>
      <c r="F644" s="84" t="s">
        <v>919</v>
      </c>
      <c r="G644" s="122" t="s">
        <v>918</v>
      </c>
      <c r="H644" s="120">
        <v>33</v>
      </c>
    </row>
    <row r="645" spans="2:8">
      <c r="B645" s="18" t="s">
        <v>1983</v>
      </c>
      <c r="C645" s="18" t="s">
        <v>1984</v>
      </c>
      <c r="D645" s="19">
        <v>1000</v>
      </c>
      <c r="E645" s="14">
        <f t="shared" si="6"/>
        <v>1080</v>
      </c>
      <c r="F645" s="84" t="s">
        <v>919</v>
      </c>
      <c r="G645" s="122" t="s">
        <v>918</v>
      </c>
      <c r="H645" s="120">
        <v>35</v>
      </c>
    </row>
    <row r="646" spans="2:8">
      <c r="B646" s="18" t="s">
        <v>1985</v>
      </c>
      <c r="C646" s="18" t="s">
        <v>1986</v>
      </c>
      <c r="D646" s="19">
        <v>1000</v>
      </c>
      <c r="E646" s="14">
        <f t="shared" si="6"/>
        <v>1080</v>
      </c>
      <c r="F646" s="84" t="s">
        <v>919</v>
      </c>
      <c r="G646" s="122" t="s">
        <v>918</v>
      </c>
      <c r="H646" s="120">
        <v>36</v>
      </c>
    </row>
    <row r="647" spans="2:8">
      <c r="B647" s="18" t="s">
        <v>1987</v>
      </c>
      <c r="C647" s="18" t="s">
        <v>1988</v>
      </c>
      <c r="D647" s="19">
        <v>1000</v>
      </c>
      <c r="E647" s="14">
        <f t="shared" si="6"/>
        <v>1080</v>
      </c>
      <c r="F647" s="84" t="s">
        <v>919</v>
      </c>
      <c r="G647" s="122" t="s">
        <v>918</v>
      </c>
      <c r="H647" s="120">
        <v>37</v>
      </c>
    </row>
    <row r="648" spans="2:8">
      <c r="B648" s="18" t="s">
        <v>1989</v>
      </c>
      <c r="C648" s="18" t="s">
        <v>1990</v>
      </c>
      <c r="D648" s="19">
        <v>800</v>
      </c>
      <c r="E648" s="14">
        <f t="shared" si="6"/>
        <v>864</v>
      </c>
      <c r="F648" s="84" t="s">
        <v>919</v>
      </c>
      <c r="G648" s="122" t="s">
        <v>918</v>
      </c>
      <c r="H648" s="120">
        <v>37</v>
      </c>
    </row>
    <row r="649" spans="2:8">
      <c r="B649" s="18" t="s">
        <v>1991</v>
      </c>
      <c r="C649" s="18" t="s">
        <v>502</v>
      </c>
      <c r="D649" s="19">
        <v>1000</v>
      </c>
      <c r="E649" s="14">
        <f t="shared" si="6"/>
        <v>1080</v>
      </c>
      <c r="F649" s="84" t="s">
        <v>919</v>
      </c>
      <c r="G649" s="122" t="s">
        <v>918</v>
      </c>
      <c r="H649" s="120">
        <v>38</v>
      </c>
    </row>
    <row r="650" spans="2:8">
      <c r="B650" s="18" t="s">
        <v>1992</v>
      </c>
      <c r="C650" s="18" t="s">
        <v>504</v>
      </c>
      <c r="D650" s="19">
        <v>1500</v>
      </c>
      <c r="E650" s="14">
        <f t="shared" si="6"/>
        <v>1620</v>
      </c>
      <c r="F650" s="84" t="s">
        <v>919</v>
      </c>
      <c r="G650" s="122" t="s">
        <v>918</v>
      </c>
      <c r="H650" s="120">
        <v>38</v>
      </c>
    </row>
    <row r="651" spans="2:8">
      <c r="B651" s="18" t="s">
        <v>1993</v>
      </c>
      <c r="C651" s="18" t="s">
        <v>506</v>
      </c>
      <c r="D651" s="19">
        <v>1000</v>
      </c>
      <c r="E651" s="14">
        <f t="shared" si="6"/>
        <v>1080</v>
      </c>
      <c r="F651" s="84" t="s">
        <v>919</v>
      </c>
      <c r="G651" s="122" t="s">
        <v>918</v>
      </c>
      <c r="H651" s="120">
        <v>39</v>
      </c>
    </row>
    <row r="652" spans="2:8">
      <c r="B652" s="18" t="s">
        <v>1994</v>
      </c>
      <c r="C652" s="18" t="s">
        <v>508</v>
      </c>
      <c r="D652" s="19">
        <v>1000</v>
      </c>
      <c r="E652" s="14">
        <f t="shared" si="6"/>
        <v>1080</v>
      </c>
      <c r="F652" s="84" t="s">
        <v>919</v>
      </c>
      <c r="G652" s="122" t="s">
        <v>918</v>
      </c>
      <c r="H652" s="120">
        <v>40</v>
      </c>
    </row>
    <row r="653" spans="2:8">
      <c r="B653" s="18" t="s">
        <v>1995</v>
      </c>
      <c r="C653" s="18" t="s">
        <v>1996</v>
      </c>
      <c r="D653" s="19">
        <v>1000</v>
      </c>
      <c r="E653" s="14">
        <f t="shared" si="6"/>
        <v>1080</v>
      </c>
      <c r="F653" s="84" t="s">
        <v>919</v>
      </c>
      <c r="G653" s="122" t="s">
        <v>918</v>
      </c>
      <c r="H653" s="120">
        <v>41</v>
      </c>
    </row>
    <row r="654" spans="2:8">
      <c r="B654" s="18" t="s">
        <v>1997</v>
      </c>
      <c r="C654" s="18" t="s">
        <v>512</v>
      </c>
      <c r="D654" s="19">
        <v>1000</v>
      </c>
      <c r="E654" s="14">
        <f t="shared" si="6"/>
        <v>1080</v>
      </c>
      <c r="F654" s="84" t="s">
        <v>919</v>
      </c>
      <c r="G654" s="122" t="s">
        <v>918</v>
      </c>
      <c r="H654" s="120">
        <v>41</v>
      </c>
    </row>
    <row r="655" spans="2:8">
      <c r="B655" s="18" t="s">
        <v>1998</v>
      </c>
      <c r="C655" s="18" t="s">
        <v>1999</v>
      </c>
      <c r="D655" s="19">
        <v>1000</v>
      </c>
      <c r="E655" s="14">
        <f t="shared" si="6"/>
        <v>1080</v>
      </c>
      <c r="F655" s="84" t="s">
        <v>919</v>
      </c>
      <c r="G655" s="122" t="s">
        <v>918</v>
      </c>
      <c r="H655" s="120">
        <v>42</v>
      </c>
    </row>
    <row r="656" spans="2:8">
      <c r="B656" s="18" t="s">
        <v>2000</v>
      </c>
      <c r="C656" s="18" t="s">
        <v>2001</v>
      </c>
      <c r="D656" s="23">
        <v>1000</v>
      </c>
      <c r="E656" s="14">
        <f t="shared" si="6"/>
        <v>1080</v>
      </c>
      <c r="F656" s="84" t="s">
        <v>919</v>
      </c>
      <c r="G656" s="122" t="s">
        <v>918</v>
      </c>
      <c r="H656" s="120">
        <v>42</v>
      </c>
    </row>
    <row r="657" spans="2:8">
      <c r="B657" s="18" t="s">
        <v>2002</v>
      </c>
      <c r="C657" s="18" t="s">
        <v>2003</v>
      </c>
      <c r="D657" s="19">
        <v>1000</v>
      </c>
      <c r="E657" s="14">
        <f t="shared" si="6"/>
        <v>1080</v>
      </c>
      <c r="F657" s="84" t="s">
        <v>919</v>
      </c>
      <c r="G657" s="122" t="s">
        <v>918</v>
      </c>
      <c r="H657" s="120">
        <v>43</v>
      </c>
    </row>
    <row r="658" spans="2:8">
      <c r="B658" s="18" t="s">
        <v>2004</v>
      </c>
      <c r="C658" s="18" t="s">
        <v>2005</v>
      </c>
      <c r="D658" s="19">
        <v>1000</v>
      </c>
      <c r="E658" s="14">
        <f t="shared" si="6"/>
        <v>1080</v>
      </c>
      <c r="F658" s="84" t="s">
        <v>919</v>
      </c>
      <c r="G658" s="122" t="s">
        <v>918</v>
      </c>
      <c r="H658" s="120">
        <v>43</v>
      </c>
    </row>
    <row r="659" spans="2:8">
      <c r="B659" s="18" t="s">
        <v>2006</v>
      </c>
      <c r="C659" s="18" t="s">
        <v>2007</v>
      </c>
      <c r="D659" s="19">
        <v>1000</v>
      </c>
      <c r="E659" s="14">
        <f t="shared" si="6"/>
        <v>1080</v>
      </c>
      <c r="F659" s="84" t="s">
        <v>919</v>
      </c>
      <c r="G659" s="122" t="s">
        <v>918</v>
      </c>
      <c r="H659" s="120">
        <v>43</v>
      </c>
    </row>
    <row r="660" spans="2:8">
      <c r="B660" s="18" t="s">
        <v>2008</v>
      </c>
      <c r="C660" s="18" t="s">
        <v>2009</v>
      </c>
      <c r="D660" s="19">
        <v>1000</v>
      </c>
      <c r="E660" s="14">
        <f t="shared" si="6"/>
        <v>1080</v>
      </c>
      <c r="F660" s="84" t="s">
        <v>919</v>
      </c>
      <c r="G660" s="122" t="s">
        <v>918</v>
      </c>
      <c r="H660" s="120">
        <v>45</v>
      </c>
    </row>
    <row r="661" spans="2:8">
      <c r="B661" s="3" t="s">
        <v>525</v>
      </c>
      <c r="C661" s="3" t="s">
        <v>2010</v>
      </c>
      <c r="D661" s="118">
        <v>1500</v>
      </c>
      <c r="E661" s="14">
        <f t="shared" si="6"/>
        <v>1620</v>
      </c>
      <c r="F661" s="84" t="s">
        <v>919</v>
      </c>
      <c r="G661" s="122" t="s">
        <v>918</v>
      </c>
      <c r="H661" s="120">
        <v>46</v>
      </c>
    </row>
    <row r="662" spans="2:8">
      <c r="B662" s="3" t="s">
        <v>2011</v>
      </c>
      <c r="C662" s="3" t="s">
        <v>2012</v>
      </c>
      <c r="D662" s="118">
        <v>1200</v>
      </c>
      <c r="E662" s="14">
        <f t="shared" si="6"/>
        <v>1296</v>
      </c>
      <c r="F662" s="84" t="s">
        <v>919</v>
      </c>
      <c r="G662" s="122" t="s">
        <v>918</v>
      </c>
      <c r="H662" s="120">
        <v>47</v>
      </c>
    </row>
    <row r="663" spans="2:8">
      <c r="B663" s="3" t="s">
        <v>529</v>
      </c>
      <c r="C663" s="3" t="s">
        <v>2013</v>
      </c>
      <c r="D663" s="118">
        <v>1000</v>
      </c>
      <c r="E663" s="14">
        <f t="shared" si="6"/>
        <v>1080</v>
      </c>
      <c r="F663" s="84" t="s">
        <v>919</v>
      </c>
      <c r="G663" s="122" t="s">
        <v>918</v>
      </c>
      <c r="H663" s="120">
        <v>47</v>
      </c>
    </row>
    <row r="664" spans="2:8">
      <c r="B664" s="3" t="s">
        <v>2014</v>
      </c>
      <c r="C664" s="3" t="s">
        <v>2015</v>
      </c>
      <c r="D664" s="118">
        <v>1000</v>
      </c>
      <c r="E664" s="14">
        <f t="shared" si="6"/>
        <v>1080</v>
      </c>
      <c r="F664" s="84" t="s">
        <v>919</v>
      </c>
      <c r="G664" s="122" t="s">
        <v>918</v>
      </c>
      <c r="H664" s="120">
        <v>48</v>
      </c>
    </row>
    <row r="665" spans="2:8">
      <c r="B665" s="3" t="s">
        <v>533</v>
      </c>
      <c r="C665" s="3" t="s">
        <v>2016</v>
      </c>
      <c r="D665" s="118">
        <v>1200</v>
      </c>
      <c r="E665" s="14">
        <f t="shared" si="6"/>
        <v>1296</v>
      </c>
      <c r="F665" s="84" t="s">
        <v>919</v>
      </c>
      <c r="G665" s="122" t="s">
        <v>918</v>
      </c>
      <c r="H665" s="120">
        <v>49</v>
      </c>
    </row>
  </sheetData>
  <sheetProtection selectLockedCells="1" selectUnlockedCells="1"/>
  <phoneticPr fontId="4"/>
  <hyperlinks>
    <hyperlink ref="H568" r:id="rId1"/>
    <hyperlink ref="H569" r:id="rId2"/>
    <hyperlink ref="H570" r:id="rId3"/>
    <hyperlink ref="H571" r:id="rId4"/>
    <hyperlink ref="H572" r:id="rId5"/>
    <hyperlink ref="H573" r:id="rId6"/>
    <hyperlink ref="H574" r:id="rId7"/>
    <hyperlink ref="H575" r:id="rId8"/>
    <hyperlink ref="H576" r:id="rId9"/>
    <hyperlink ref="H577" r:id="rId10"/>
    <hyperlink ref="H578" r:id="rId11"/>
    <hyperlink ref="H579" r:id="rId12"/>
    <hyperlink ref="H580" r:id="rId13"/>
    <hyperlink ref="H581" r:id="rId14"/>
    <hyperlink ref="H582" r:id="rId15"/>
    <hyperlink ref="H583" r:id="rId16"/>
    <hyperlink ref="H584" r:id="rId17"/>
  </hyperlinks>
  <pageMargins left="0.7" right="0.7" top="0.75" bottom="0.75" header="0.3" footer="0.3"/>
  <pageSetup paperSize="9" orientation="portrait"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1"/>
  <sheetViews>
    <sheetView topLeftCell="A37" zoomScaleNormal="100" workbookViewId="0">
      <selection activeCell="D27" sqref="D27"/>
    </sheetView>
  </sheetViews>
  <sheetFormatPr defaultRowHeight="13.5"/>
  <cols>
    <col min="1" max="1" width="6.25" customWidth="1"/>
    <col min="2" max="2" width="4.875" style="104" customWidth="1"/>
    <col min="3" max="3" width="10.625" customWidth="1"/>
    <col min="4" max="4" width="91.375" customWidth="1"/>
  </cols>
  <sheetData>
    <row r="1" spans="1:4" ht="24">
      <c r="A1" s="131" t="s">
        <v>945</v>
      </c>
    </row>
    <row r="3" spans="1:4" ht="27" customHeight="1">
      <c r="B3" s="133" t="s">
        <v>946</v>
      </c>
      <c r="C3" s="133"/>
      <c r="D3" s="133"/>
    </row>
    <row r="4" spans="1:4" s="1" customFormat="1" ht="17.25">
      <c r="B4" s="132">
        <v>1</v>
      </c>
      <c r="C4" s="1" t="s">
        <v>939</v>
      </c>
    </row>
    <row r="6" spans="1:4" ht="181.5" customHeight="1"/>
    <row r="7" spans="1:4" s="29" customFormat="1" ht="17.25">
      <c r="B7" s="132">
        <v>2</v>
      </c>
      <c r="C7" s="29" t="s">
        <v>940</v>
      </c>
    </row>
    <row r="8" spans="1:4" ht="206.25" customHeight="1"/>
    <row r="9" spans="1:4" s="1" customFormat="1" ht="17.25">
      <c r="B9" s="132">
        <v>2</v>
      </c>
      <c r="C9" s="1" t="s">
        <v>948</v>
      </c>
    </row>
    <row r="10" spans="1:4" s="1" customFormat="1">
      <c r="B10" s="104"/>
      <c r="C10" s="1" t="s">
        <v>949</v>
      </c>
    </row>
    <row r="11" spans="1:4" ht="186" customHeight="1"/>
    <row r="12" spans="1:4" s="1" customFormat="1" ht="17.25">
      <c r="B12" s="132">
        <v>3</v>
      </c>
      <c r="C12" s="1" t="s">
        <v>947</v>
      </c>
    </row>
    <row r="13" spans="1:4" s="1" customFormat="1">
      <c r="B13" s="104"/>
      <c r="C13" s="1" t="s">
        <v>955</v>
      </c>
    </row>
    <row r="14" spans="1:4" ht="141.75" customHeight="1"/>
    <row r="15" spans="1:4">
      <c r="C15" t="s">
        <v>941</v>
      </c>
    </row>
    <row r="16" spans="1:4" ht="144" customHeight="1"/>
    <row r="17" spans="2:4">
      <c r="C17" t="s">
        <v>942</v>
      </c>
    </row>
    <row r="18" spans="2:4" ht="150" customHeight="1"/>
    <row r="19" spans="2:4" ht="16.5" customHeight="1"/>
    <row r="20" spans="2:4" ht="17.25">
      <c r="B20" s="132">
        <v>4</v>
      </c>
      <c r="C20" s="133" t="s">
        <v>950</v>
      </c>
      <c r="D20" s="133"/>
    </row>
    <row r="21" spans="2:4">
      <c r="C21" s="135" t="s">
        <v>956</v>
      </c>
    </row>
    <row r="22" spans="2:4" ht="33.75" customHeight="1">
      <c r="C22" s="296" t="s">
        <v>952</v>
      </c>
      <c r="D22" s="296"/>
    </row>
    <row r="23" spans="2:4" ht="31.5" customHeight="1">
      <c r="C23" s="297" t="s">
        <v>953</v>
      </c>
      <c r="D23" s="297"/>
    </row>
    <row r="24" spans="2:4">
      <c r="C24" s="138" t="s">
        <v>943</v>
      </c>
      <c r="D24" s="137"/>
    </row>
    <row r="25" spans="2:4">
      <c r="C25" s="136"/>
    </row>
    <row r="26" spans="2:4" ht="17.25">
      <c r="C26" s="139" t="s">
        <v>944</v>
      </c>
    </row>
    <row r="27" spans="2:4" ht="17.25">
      <c r="C27" s="139" t="s">
        <v>954</v>
      </c>
    </row>
    <row r="29" spans="2:4">
      <c r="C29" s="137" t="s">
        <v>951</v>
      </c>
    </row>
    <row r="30" spans="2:4" ht="24">
      <c r="D30" s="194" t="s">
        <v>2017</v>
      </c>
    </row>
    <row r="31" spans="2:4">
      <c r="C31" s="134"/>
    </row>
  </sheetData>
  <mergeCells count="2">
    <mergeCell ref="C22:D22"/>
    <mergeCell ref="C23:D23"/>
  </mergeCells>
  <phoneticPr fontId="4"/>
  <hyperlinks>
    <hyperlink ref="D30" r:id="rId1"/>
  </hyperlinks>
  <pageMargins left="0.23622047244094491" right="0.23622047244094491" top="0.35433070866141736" bottom="0.35433070866141736" header="0.31496062992125984" footer="0.31496062992125984"/>
  <pageSetup paperSize="9" scale="63"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4"/>
  <sheetViews>
    <sheetView topLeftCell="A25" workbookViewId="0">
      <selection activeCell="C39" sqref="C39"/>
    </sheetView>
  </sheetViews>
  <sheetFormatPr defaultRowHeight="13.5"/>
  <cols>
    <col min="1" max="1" width="3.125" customWidth="1"/>
    <col min="2" max="2" width="9.75" style="10" customWidth="1"/>
    <col min="3" max="3" width="77" style="11" customWidth="1"/>
    <col min="4" max="4" width="12.875" style="16" customWidth="1"/>
    <col min="5" max="5" width="12.875" customWidth="1"/>
  </cols>
  <sheetData>
    <row r="1" spans="2:5">
      <c r="B1" s="56" t="s">
        <v>598</v>
      </c>
      <c r="C1" s="58" t="s">
        <v>608</v>
      </c>
      <c r="D1" s="17" t="s">
        <v>279</v>
      </c>
      <c r="E1" s="17" t="s">
        <v>421</v>
      </c>
    </row>
    <row r="2" spans="2:5">
      <c r="B2" s="4" t="s">
        <v>70</v>
      </c>
      <c r="C2" s="8" t="s">
        <v>609</v>
      </c>
      <c r="D2" s="9">
        <v>3500</v>
      </c>
      <c r="E2" s="14">
        <v>3780.0000000000005</v>
      </c>
    </row>
    <row r="3" spans="2:5">
      <c r="B3" s="4" t="s">
        <v>72</v>
      </c>
      <c r="C3" s="8" t="s">
        <v>610</v>
      </c>
      <c r="D3" s="9">
        <v>3500</v>
      </c>
      <c r="E3" s="14">
        <v>3780.0000000000005</v>
      </c>
    </row>
    <row r="4" spans="2:5">
      <c r="B4" s="4" t="s">
        <v>74</v>
      </c>
      <c r="C4" s="8" t="s">
        <v>611</v>
      </c>
      <c r="D4" s="9">
        <v>4000</v>
      </c>
      <c r="E4" s="14">
        <v>4320</v>
      </c>
    </row>
    <row r="6" spans="2:5">
      <c r="B6" s="56" t="s">
        <v>598</v>
      </c>
      <c r="C6" s="58" t="s">
        <v>600</v>
      </c>
      <c r="D6" s="17" t="s">
        <v>279</v>
      </c>
      <c r="E6" s="17" t="s">
        <v>421</v>
      </c>
    </row>
    <row r="7" spans="2:5">
      <c r="B7" s="4" t="s">
        <v>75</v>
      </c>
      <c r="C7" s="57" t="s">
        <v>612</v>
      </c>
      <c r="D7" s="14">
        <v>4500</v>
      </c>
      <c r="E7" s="14">
        <v>4860</v>
      </c>
    </row>
    <row r="8" spans="2:5">
      <c r="B8" s="4" t="s">
        <v>77</v>
      </c>
      <c r="C8" s="57" t="s">
        <v>613</v>
      </c>
      <c r="D8" s="14">
        <v>4500</v>
      </c>
      <c r="E8" s="14">
        <v>4860</v>
      </c>
    </row>
    <row r="9" spans="2:5">
      <c r="B9" s="4" t="s">
        <v>79</v>
      </c>
      <c r="C9" s="57" t="s">
        <v>614</v>
      </c>
      <c r="D9" s="14">
        <v>4500</v>
      </c>
      <c r="E9" s="14">
        <v>4860</v>
      </c>
    </row>
    <row r="11" spans="2:5">
      <c r="B11" s="56" t="s">
        <v>598</v>
      </c>
      <c r="C11" s="58" t="s">
        <v>600</v>
      </c>
      <c r="D11" s="17" t="s">
        <v>279</v>
      </c>
      <c r="E11" s="17" t="s">
        <v>421</v>
      </c>
    </row>
    <row r="12" spans="2:5">
      <c r="B12" s="4" t="s">
        <v>81</v>
      </c>
      <c r="C12" s="57" t="s">
        <v>615</v>
      </c>
      <c r="D12" s="14">
        <v>6000</v>
      </c>
      <c r="E12" s="14">
        <v>6480</v>
      </c>
    </row>
    <row r="13" spans="2:5">
      <c r="B13" s="4" t="s">
        <v>83</v>
      </c>
      <c r="C13" s="57" t="s">
        <v>616</v>
      </c>
      <c r="D13" s="14">
        <v>6000</v>
      </c>
      <c r="E13" s="14">
        <v>6480</v>
      </c>
    </row>
    <row r="15" spans="2:5">
      <c r="B15" s="56" t="s">
        <v>598</v>
      </c>
      <c r="C15" s="58" t="s">
        <v>608</v>
      </c>
      <c r="D15" s="17" t="s">
        <v>279</v>
      </c>
      <c r="E15" s="17" t="s">
        <v>421</v>
      </c>
    </row>
    <row r="16" spans="2:5">
      <c r="B16" s="4" t="s">
        <v>114</v>
      </c>
      <c r="C16" s="5" t="s">
        <v>617</v>
      </c>
      <c r="D16" s="14">
        <v>4000</v>
      </c>
      <c r="E16" s="14">
        <v>4320</v>
      </c>
    </row>
    <row r="17" spans="2:6">
      <c r="B17" s="4" t="s">
        <v>116</v>
      </c>
      <c r="C17" s="5" t="s">
        <v>618</v>
      </c>
      <c r="D17" s="14">
        <v>4000</v>
      </c>
      <c r="E17" s="14">
        <v>4320</v>
      </c>
    </row>
    <row r="19" spans="2:6">
      <c r="B19" s="56" t="s">
        <v>598</v>
      </c>
      <c r="C19" s="58" t="s">
        <v>608</v>
      </c>
      <c r="D19" s="17" t="s">
        <v>279</v>
      </c>
      <c r="E19" s="17" t="s">
        <v>421</v>
      </c>
    </row>
    <row r="20" spans="2:6">
      <c r="B20" s="4" t="s">
        <v>401</v>
      </c>
      <c r="C20" s="57" t="s">
        <v>601</v>
      </c>
      <c r="D20" s="14">
        <v>6000</v>
      </c>
      <c r="E20" s="14">
        <v>6480</v>
      </c>
    </row>
    <row r="21" spans="2:6">
      <c r="B21" s="4" t="s">
        <v>275</v>
      </c>
      <c r="C21" s="57" t="s">
        <v>602</v>
      </c>
      <c r="D21" s="14">
        <v>7000</v>
      </c>
      <c r="E21" s="14">
        <v>7560.0000000000009</v>
      </c>
    </row>
    <row r="22" spans="2:6">
      <c r="B22" s="4" t="s">
        <v>276</v>
      </c>
      <c r="C22" s="57" t="s">
        <v>603</v>
      </c>
      <c r="D22" s="14">
        <v>6000</v>
      </c>
      <c r="E22" s="14">
        <v>6480</v>
      </c>
    </row>
    <row r="24" spans="2:6">
      <c r="B24" s="56" t="s">
        <v>598</v>
      </c>
      <c r="C24" s="58" t="s">
        <v>608</v>
      </c>
      <c r="D24" s="17" t="s">
        <v>279</v>
      </c>
      <c r="E24" s="17" t="s">
        <v>421</v>
      </c>
      <c r="F24" s="56" t="s">
        <v>598</v>
      </c>
    </row>
    <row r="25" spans="2:6">
      <c r="B25" s="4" t="s">
        <v>402</v>
      </c>
      <c r="C25" s="6" t="s">
        <v>619</v>
      </c>
      <c r="D25" s="14">
        <v>3700</v>
      </c>
      <c r="E25" s="14">
        <v>3996.0000000000005</v>
      </c>
      <c r="F25" s="54" t="s">
        <v>647</v>
      </c>
    </row>
    <row r="26" spans="2:6">
      <c r="B26" s="4" t="s">
        <v>403</v>
      </c>
      <c r="C26" s="6" t="s">
        <v>604</v>
      </c>
      <c r="D26" s="14">
        <v>3700</v>
      </c>
      <c r="E26" s="14">
        <v>3996.0000000000005</v>
      </c>
      <c r="F26" s="54" t="s">
        <v>649</v>
      </c>
    </row>
    <row r="27" spans="2:6">
      <c r="B27" s="4" t="s">
        <v>404</v>
      </c>
      <c r="C27" s="6" t="s">
        <v>605</v>
      </c>
      <c r="D27" s="14">
        <v>3700</v>
      </c>
      <c r="E27" s="14">
        <v>3996.0000000000005</v>
      </c>
      <c r="F27" s="54" t="s">
        <v>648</v>
      </c>
    </row>
    <row r="28" spans="2:6">
      <c r="B28" s="4" t="s">
        <v>405</v>
      </c>
      <c r="C28" s="6" t="s">
        <v>406</v>
      </c>
      <c r="D28" s="14">
        <v>3500</v>
      </c>
      <c r="E28" s="14">
        <v>3780.0000000000005</v>
      </c>
      <c r="F28" s="54" t="s">
        <v>650</v>
      </c>
    </row>
    <row r="29" spans="2:6">
      <c r="B29" s="4" t="s">
        <v>407</v>
      </c>
      <c r="C29" s="6" t="s">
        <v>408</v>
      </c>
      <c r="D29" s="14">
        <v>3500</v>
      </c>
      <c r="E29" s="14">
        <v>3780.0000000000005</v>
      </c>
      <c r="F29" s="54" t="s">
        <v>651</v>
      </c>
    </row>
    <row r="30" spans="2:6">
      <c r="B30" s="4" t="s">
        <v>409</v>
      </c>
      <c r="C30" s="6" t="s">
        <v>606</v>
      </c>
      <c r="D30" s="14">
        <v>3500</v>
      </c>
      <c r="E30" s="14">
        <v>3780.0000000000005</v>
      </c>
      <c r="F30" s="54" t="s">
        <v>652</v>
      </c>
    </row>
    <row r="31" spans="2:6">
      <c r="B31" s="4" t="s">
        <v>410</v>
      </c>
      <c r="C31" s="6" t="s">
        <v>411</v>
      </c>
      <c r="D31" s="14">
        <v>3500</v>
      </c>
      <c r="E31" s="14">
        <v>3780.0000000000005</v>
      </c>
      <c r="F31" s="54" t="s">
        <v>653</v>
      </c>
    </row>
    <row r="32" spans="2:6">
      <c r="B32" s="4" t="s">
        <v>412</v>
      </c>
      <c r="C32" s="6" t="s">
        <v>413</v>
      </c>
      <c r="D32" s="14">
        <v>3500</v>
      </c>
      <c r="E32" s="14">
        <v>3780.0000000000005</v>
      </c>
      <c r="F32" s="54" t="s">
        <v>654</v>
      </c>
    </row>
    <row r="33" spans="2:6">
      <c r="B33" s="4" t="s">
        <v>414</v>
      </c>
      <c r="C33" s="6" t="s">
        <v>415</v>
      </c>
      <c r="D33" s="14">
        <v>3500</v>
      </c>
      <c r="E33" s="14">
        <v>3780.0000000000005</v>
      </c>
      <c r="F33" s="54" t="s">
        <v>655</v>
      </c>
    </row>
    <row r="34" spans="2:6">
      <c r="B34" s="4" t="s">
        <v>416</v>
      </c>
      <c r="C34" s="6" t="s">
        <v>417</v>
      </c>
      <c r="D34" s="14">
        <v>3500</v>
      </c>
      <c r="E34" s="14">
        <v>3780.0000000000005</v>
      </c>
      <c r="F34" s="54" t="s">
        <v>656</v>
      </c>
    </row>
    <row r="35" spans="2:6">
      <c r="B35" s="4" t="s">
        <v>418</v>
      </c>
      <c r="C35" s="6" t="s">
        <v>419</v>
      </c>
      <c r="D35" s="14">
        <v>3500</v>
      </c>
      <c r="E35" s="14">
        <v>3780.0000000000005</v>
      </c>
      <c r="F35" s="54" t="s">
        <v>657</v>
      </c>
    </row>
    <row r="36" spans="2:6">
      <c r="B36" s="4" t="s">
        <v>420</v>
      </c>
      <c r="C36" s="6" t="s">
        <v>607</v>
      </c>
      <c r="D36" s="14">
        <v>3500</v>
      </c>
      <c r="E36" s="14">
        <v>3780.0000000000005</v>
      </c>
      <c r="F36" s="54" t="s">
        <v>658</v>
      </c>
    </row>
    <row r="38" spans="2:6">
      <c r="B38" s="59" t="s">
        <v>646</v>
      </c>
    </row>
    <row r="39" spans="2:6">
      <c r="B39" s="15" t="s">
        <v>620</v>
      </c>
    </row>
    <row r="40" spans="2:6">
      <c r="B40" s="15" t="s">
        <v>621</v>
      </c>
    </row>
    <row r="41" spans="2:6">
      <c r="B41" s="15" t="s">
        <v>622</v>
      </c>
    </row>
    <row r="42" spans="2:6">
      <c r="B42" s="15" t="s">
        <v>623</v>
      </c>
    </row>
    <row r="43" spans="2:6">
      <c r="B43" s="15" t="s">
        <v>624</v>
      </c>
    </row>
    <row r="44" spans="2:6">
      <c r="B44" s="15" t="s">
        <v>625</v>
      </c>
    </row>
    <row r="45" spans="2:6">
      <c r="B45" s="15" t="s">
        <v>626</v>
      </c>
    </row>
    <row r="46" spans="2:6">
      <c r="B46" s="15" t="s">
        <v>627</v>
      </c>
    </row>
    <row r="47" spans="2:6">
      <c r="B47" s="15" t="s">
        <v>628</v>
      </c>
    </row>
    <row r="48" spans="2:6">
      <c r="B48" s="15" t="s">
        <v>629</v>
      </c>
    </row>
    <row r="49" spans="2:2">
      <c r="B49" s="15" t="s">
        <v>630</v>
      </c>
    </row>
    <row r="50" spans="2:2">
      <c r="B50" s="15" t="s">
        <v>631</v>
      </c>
    </row>
    <row r="51" spans="2:2">
      <c r="B51" s="15" t="s">
        <v>632</v>
      </c>
    </row>
    <row r="52" spans="2:2">
      <c r="B52" s="15" t="s">
        <v>633</v>
      </c>
    </row>
    <row r="53" spans="2:2">
      <c r="B53" s="15" t="s">
        <v>634</v>
      </c>
    </row>
    <row r="54" spans="2:2">
      <c r="B54" s="15" t="s">
        <v>635</v>
      </c>
    </row>
    <row r="55" spans="2:2">
      <c r="B55" s="15" t="s">
        <v>636</v>
      </c>
    </row>
    <row r="56" spans="2:2">
      <c r="B56" s="15" t="s">
        <v>637</v>
      </c>
    </row>
    <row r="57" spans="2:2">
      <c r="B57" s="15" t="s">
        <v>638</v>
      </c>
    </row>
    <row r="58" spans="2:2">
      <c r="B58" s="15" t="s">
        <v>639</v>
      </c>
    </row>
    <row r="59" spans="2:2">
      <c r="B59" s="15" t="s">
        <v>640</v>
      </c>
    </row>
    <row r="60" spans="2:2">
      <c r="B60" s="15" t="s">
        <v>641</v>
      </c>
    </row>
    <row r="61" spans="2:2">
      <c r="B61" s="15" t="s">
        <v>642</v>
      </c>
    </row>
    <row r="62" spans="2:2">
      <c r="B62" s="15" t="s">
        <v>643</v>
      </c>
    </row>
    <row r="63" spans="2:2">
      <c r="B63" s="15" t="s">
        <v>644</v>
      </c>
    </row>
    <row r="64" spans="2:2">
      <c r="B64" s="15" t="s">
        <v>645</v>
      </c>
    </row>
  </sheetData>
  <phoneticPr fontId="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80"/>
  <sheetViews>
    <sheetView workbookViewId="0">
      <selection activeCell="B2" sqref="B2:B80"/>
    </sheetView>
  </sheetViews>
  <sheetFormatPr defaultRowHeight="13.5"/>
  <cols>
    <col min="1" max="1" width="3.125" customWidth="1"/>
    <col min="2" max="2" width="9.75" style="10" customWidth="1"/>
    <col min="3" max="3" width="62.75" style="11" bestFit="1" customWidth="1"/>
    <col min="4" max="4" width="10" customWidth="1"/>
    <col min="5" max="5" width="10" style="16" customWidth="1"/>
  </cols>
  <sheetData>
    <row r="1" spans="2:5">
      <c r="B1" s="12" t="s">
        <v>277</v>
      </c>
      <c r="C1" s="13" t="s">
        <v>278</v>
      </c>
      <c r="D1" s="17" t="s">
        <v>279</v>
      </c>
      <c r="E1" s="17" t="s">
        <v>421</v>
      </c>
    </row>
    <row r="2" spans="2:5">
      <c r="B2" s="18" t="s">
        <v>535</v>
      </c>
      <c r="C2" s="18" t="s">
        <v>536</v>
      </c>
      <c r="D2" s="19">
        <v>1000</v>
      </c>
      <c r="E2" s="19">
        <v>1080</v>
      </c>
    </row>
    <row r="3" spans="2:5">
      <c r="B3" s="18" t="s">
        <v>537</v>
      </c>
      <c r="C3" s="18" t="s">
        <v>538</v>
      </c>
      <c r="D3" s="19">
        <v>1000</v>
      </c>
      <c r="E3" s="19">
        <v>1080</v>
      </c>
    </row>
    <row r="4" spans="2:5">
      <c r="B4" s="18" t="s">
        <v>539</v>
      </c>
      <c r="C4" s="18" t="s">
        <v>540</v>
      </c>
      <c r="D4" s="19">
        <v>1000</v>
      </c>
      <c r="E4" s="19">
        <v>1080</v>
      </c>
    </row>
    <row r="5" spans="2:5">
      <c r="B5" s="20" t="s">
        <v>541</v>
      </c>
      <c r="C5" s="20" t="s">
        <v>542</v>
      </c>
      <c r="D5" s="19">
        <v>1000</v>
      </c>
      <c r="E5" s="19">
        <v>1080</v>
      </c>
    </row>
    <row r="6" spans="2:5">
      <c r="B6" s="20" t="s">
        <v>543</v>
      </c>
      <c r="C6" s="20" t="s">
        <v>544</v>
      </c>
      <c r="D6" s="19">
        <v>1000</v>
      </c>
      <c r="E6" s="19">
        <v>1080</v>
      </c>
    </row>
    <row r="7" spans="2:5">
      <c r="B7" s="21" t="s">
        <v>545</v>
      </c>
      <c r="C7" s="22" t="s">
        <v>546</v>
      </c>
      <c r="D7" s="19">
        <v>1000</v>
      </c>
      <c r="E7" s="19">
        <v>1080</v>
      </c>
    </row>
    <row r="8" spans="2:5">
      <c r="B8" s="21" t="s">
        <v>547</v>
      </c>
      <c r="C8" s="22" t="s">
        <v>548</v>
      </c>
      <c r="D8" s="19">
        <v>1000</v>
      </c>
      <c r="E8" s="19">
        <v>1080</v>
      </c>
    </row>
    <row r="9" spans="2:5">
      <c r="B9" s="21" t="s">
        <v>549</v>
      </c>
      <c r="C9" s="22" t="s">
        <v>422</v>
      </c>
      <c r="D9" s="19">
        <v>1000</v>
      </c>
      <c r="E9" s="19">
        <v>1080</v>
      </c>
    </row>
    <row r="10" spans="2:5">
      <c r="B10" s="18" t="s">
        <v>550</v>
      </c>
      <c r="C10" s="18" t="s">
        <v>423</v>
      </c>
      <c r="D10" s="19">
        <v>1000</v>
      </c>
      <c r="E10" s="19">
        <v>1080</v>
      </c>
    </row>
    <row r="11" spans="2:5">
      <c r="B11" s="18" t="s">
        <v>551</v>
      </c>
      <c r="C11" s="18" t="s">
        <v>552</v>
      </c>
      <c r="D11" s="19">
        <v>1000</v>
      </c>
      <c r="E11" s="19">
        <v>1080</v>
      </c>
    </row>
    <row r="12" spans="2:5">
      <c r="B12" s="18" t="s">
        <v>553</v>
      </c>
      <c r="C12" s="18" t="s">
        <v>554</v>
      </c>
      <c r="D12" s="19">
        <v>1000</v>
      </c>
      <c r="E12" s="19">
        <v>1080</v>
      </c>
    </row>
    <row r="13" spans="2:5">
      <c r="B13" s="18" t="s">
        <v>555</v>
      </c>
      <c r="C13" s="18" t="s">
        <v>556</v>
      </c>
      <c r="D13" s="19">
        <v>1200</v>
      </c>
      <c r="E13" s="19">
        <v>1296</v>
      </c>
    </row>
    <row r="14" spans="2:5">
      <c r="B14" s="18" t="s">
        <v>557</v>
      </c>
      <c r="C14" s="18" t="s">
        <v>558</v>
      </c>
      <c r="D14" s="19">
        <v>1200</v>
      </c>
      <c r="E14" s="19">
        <v>1296</v>
      </c>
    </row>
    <row r="15" spans="2:5">
      <c r="B15" s="18" t="s">
        <v>559</v>
      </c>
      <c r="C15" s="18" t="s">
        <v>560</v>
      </c>
      <c r="D15" s="19">
        <v>1200</v>
      </c>
      <c r="E15" s="19">
        <v>1296</v>
      </c>
    </row>
    <row r="16" spans="2:5">
      <c r="B16" s="18" t="s">
        <v>561</v>
      </c>
      <c r="C16" s="18" t="s">
        <v>562</v>
      </c>
      <c r="D16" s="19">
        <v>1000</v>
      </c>
      <c r="E16" s="19">
        <v>1080</v>
      </c>
    </row>
    <row r="17" spans="2:5">
      <c r="B17" s="18" t="s">
        <v>424</v>
      </c>
      <c r="C17" s="18" t="s">
        <v>425</v>
      </c>
      <c r="D17" s="19">
        <v>1000</v>
      </c>
      <c r="E17" s="19">
        <v>1080</v>
      </c>
    </row>
    <row r="18" spans="2:5">
      <c r="B18" s="18" t="s">
        <v>563</v>
      </c>
      <c r="C18" s="18" t="s">
        <v>564</v>
      </c>
      <c r="D18" s="19">
        <v>1000</v>
      </c>
      <c r="E18" s="19">
        <v>1080</v>
      </c>
    </row>
    <row r="19" spans="2:5">
      <c r="B19" s="18" t="s">
        <v>565</v>
      </c>
      <c r="C19" s="18" t="s">
        <v>566</v>
      </c>
      <c r="D19" s="19">
        <v>800</v>
      </c>
      <c r="E19" s="19">
        <v>864</v>
      </c>
    </row>
    <row r="20" spans="2:5">
      <c r="B20" s="18" t="s">
        <v>567</v>
      </c>
      <c r="C20" s="18" t="s">
        <v>568</v>
      </c>
      <c r="D20" s="19">
        <v>1000</v>
      </c>
      <c r="E20" s="19">
        <v>1080</v>
      </c>
    </row>
    <row r="21" spans="2:5">
      <c r="B21" s="18" t="s">
        <v>569</v>
      </c>
      <c r="C21" s="18" t="s">
        <v>570</v>
      </c>
      <c r="D21" s="19">
        <v>1000</v>
      </c>
      <c r="E21" s="19">
        <v>1080</v>
      </c>
    </row>
    <row r="22" spans="2:5">
      <c r="B22" s="18" t="s">
        <v>571</v>
      </c>
      <c r="C22" s="18" t="s">
        <v>426</v>
      </c>
      <c r="D22" s="19">
        <v>1000</v>
      </c>
      <c r="E22" s="19">
        <v>1080</v>
      </c>
    </row>
    <row r="23" spans="2:5">
      <c r="B23" s="18" t="s">
        <v>572</v>
      </c>
      <c r="C23" s="18" t="s">
        <v>427</v>
      </c>
      <c r="D23" s="19">
        <v>1000</v>
      </c>
      <c r="E23" s="19">
        <v>1080</v>
      </c>
    </row>
    <row r="24" spans="2:5">
      <c r="B24" s="18" t="s">
        <v>573</v>
      </c>
      <c r="C24" s="18" t="s">
        <v>428</v>
      </c>
      <c r="D24" s="19">
        <v>1000</v>
      </c>
      <c r="E24" s="19">
        <v>1080</v>
      </c>
    </row>
    <row r="25" spans="2:5">
      <c r="B25" s="18" t="s">
        <v>574</v>
      </c>
      <c r="C25" s="18" t="s">
        <v>429</v>
      </c>
      <c r="D25" s="19">
        <v>1000</v>
      </c>
      <c r="E25" s="19">
        <v>1080</v>
      </c>
    </row>
    <row r="26" spans="2:5">
      <c r="B26" s="18" t="s">
        <v>575</v>
      </c>
      <c r="C26" s="18" t="s">
        <v>430</v>
      </c>
      <c r="D26" s="19">
        <v>800</v>
      </c>
      <c r="E26" s="19">
        <v>864</v>
      </c>
    </row>
    <row r="27" spans="2:5">
      <c r="B27" s="18" t="s">
        <v>576</v>
      </c>
      <c r="C27" s="18" t="s">
        <v>431</v>
      </c>
      <c r="D27" s="19">
        <v>800</v>
      </c>
      <c r="E27" s="19">
        <v>864</v>
      </c>
    </row>
    <row r="28" spans="2:5">
      <c r="B28" s="21" t="s">
        <v>577</v>
      </c>
      <c r="C28" s="21" t="s">
        <v>578</v>
      </c>
      <c r="D28" s="19">
        <v>1000</v>
      </c>
      <c r="E28" s="19">
        <v>1080</v>
      </c>
    </row>
    <row r="29" spans="2:5">
      <c r="B29" s="21" t="s">
        <v>432</v>
      </c>
      <c r="C29" s="21" t="s">
        <v>433</v>
      </c>
      <c r="D29" s="19">
        <v>1000</v>
      </c>
      <c r="E29" s="19">
        <v>1080</v>
      </c>
    </row>
    <row r="30" spans="2:5">
      <c r="B30" s="21" t="s">
        <v>434</v>
      </c>
      <c r="C30" s="21" t="s">
        <v>435</v>
      </c>
      <c r="D30" s="19">
        <v>1000</v>
      </c>
      <c r="E30" s="19">
        <v>1080</v>
      </c>
    </row>
    <row r="31" spans="2:5">
      <c r="B31" s="21" t="s">
        <v>436</v>
      </c>
      <c r="C31" s="21" t="s">
        <v>437</v>
      </c>
      <c r="D31" s="19">
        <v>1000</v>
      </c>
      <c r="E31" s="19">
        <v>1080</v>
      </c>
    </row>
    <row r="32" spans="2:5">
      <c r="B32" s="21" t="s">
        <v>438</v>
      </c>
      <c r="C32" s="22" t="s">
        <v>439</v>
      </c>
      <c r="D32" s="19">
        <v>1000</v>
      </c>
      <c r="E32" s="19">
        <v>1080</v>
      </c>
    </row>
    <row r="33" spans="2:5">
      <c r="B33" s="21" t="s">
        <v>440</v>
      </c>
      <c r="C33" s="22" t="s">
        <v>441</v>
      </c>
      <c r="D33" s="19">
        <v>1000</v>
      </c>
      <c r="E33" s="19">
        <v>1080</v>
      </c>
    </row>
    <row r="34" spans="2:5">
      <c r="B34" s="21" t="s">
        <v>442</v>
      </c>
      <c r="C34" s="22" t="s">
        <v>443</v>
      </c>
      <c r="D34" s="19">
        <v>1500</v>
      </c>
      <c r="E34" s="19">
        <v>1620</v>
      </c>
    </row>
    <row r="35" spans="2:5">
      <c r="B35" s="18" t="s">
        <v>444</v>
      </c>
      <c r="C35" s="18" t="s">
        <v>445</v>
      </c>
      <c r="D35" s="19">
        <v>1000</v>
      </c>
      <c r="E35" s="19">
        <v>1080</v>
      </c>
    </row>
    <row r="36" spans="2:5">
      <c r="B36" s="18" t="s">
        <v>446</v>
      </c>
      <c r="C36" s="18" t="s">
        <v>447</v>
      </c>
      <c r="D36" s="19">
        <v>1500</v>
      </c>
      <c r="E36" s="19">
        <v>1620</v>
      </c>
    </row>
    <row r="37" spans="2:5">
      <c r="B37" s="18" t="s">
        <v>448</v>
      </c>
      <c r="C37" s="18" t="s">
        <v>449</v>
      </c>
      <c r="D37" s="19">
        <v>1000</v>
      </c>
      <c r="E37" s="19">
        <v>1080</v>
      </c>
    </row>
    <row r="38" spans="2:5">
      <c r="B38" s="18" t="s">
        <v>450</v>
      </c>
      <c r="C38" s="18" t="s">
        <v>451</v>
      </c>
      <c r="D38" s="19">
        <v>1000</v>
      </c>
      <c r="E38" s="19">
        <v>1080</v>
      </c>
    </row>
    <row r="39" spans="2:5">
      <c r="B39" s="18" t="s">
        <v>452</v>
      </c>
      <c r="C39" s="18" t="s">
        <v>453</v>
      </c>
      <c r="D39" s="19">
        <v>1000</v>
      </c>
      <c r="E39" s="19">
        <v>1080</v>
      </c>
    </row>
    <row r="40" spans="2:5">
      <c r="B40" s="21" t="s">
        <v>454</v>
      </c>
      <c r="C40" s="22" t="s">
        <v>455</v>
      </c>
      <c r="D40" s="19">
        <v>1000</v>
      </c>
      <c r="E40" s="19">
        <v>1080</v>
      </c>
    </row>
    <row r="41" spans="2:5">
      <c r="B41" s="18" t="s">
        <v>456</v>
      </c>
      <c r="C41" s="18" t="s">
        <v>457</v>
      </c>
      <c r="D41" s="19">
        <v>1000</v>
      </c>
      <c r="E41" s="19">
        <v>1080</v>
      </c>
    </row>
    <row r="42" spans="2:5">
      <c r="B42" s="18" t="s">
        <v>458</v>
      </c>
      <c r="C42" s="18" t="s">
        <v>459</v>
      </c>
      <c r="D42" s="19">
        <v>1000</v>
      </c>
      <c r="E42" s="19">
        <v>1080</v>
      </c>
    </row>
    <row r="43" spans="2:5">
      <c r="B43" s="18" t="s">
        <v>460</v>
      </c>
      <c r="C43" s="18" t="s">
        <v>461</v>
      </c>
      <c r="D43" s="19">
        <v>1000</v>
      </c>
      <c r="E43" s="19">
        <v>1080</v>
      </c>
    </row>
    <row r="44" spans="2:5">
      <c r="B44" s="18" t="s">
        <v>462</v>
      </c>
      <c r="C44" s="18" t="s">
        <v>463</v>
      </c>
      <c r="D44" s="19">
        <v>1200</v>
      </c>
      <c r="E44" s="19">
        <v>1296</v>
      </c>
    </row>
    <row r="45" spans="2:5">
      <c r="B45" s="18" t="s">
        <v>464</v>
      </c>
      <c r="C45" s="18" t="s">
        <v>589</v>
      </c>
      <c r="D45" s="19">
        <v>1000</v>
      </c>
      <c r="E45" s="19">
        <v>1080</v>
      </c>
    </row>
    <row r="46" spans="2:5">
      <c r="B46" s="18" t="s">
        <v>465</v>
      </c>
      <c r="C46" s="18" t="s">
        <v>466</v>
      </c>
      <c r="D46" s="19">
        <v>1000</v>
      </c>
      <c r="E46" s="19">
        <v>1080</v>
      </c>
    </row>
    <row r="47" spans="2:5">
      <c r="B47" s="18" t="s">
        <v>467</v>
      </c>
      <c r="C47" s="18" t="s">
        <v>468</v>
      </c>
      <c r="D47" s="19">
        <v>1000</v>
      </c>
      <c r="E47" s="19">
        <v>1080</v>
      </c>
    </row>
    <row r="48" spans="2:5">
      <c r="B48" s="18" t="s">
        <v>469</v>
      </c>
      <c r="C48" s="18" t="s">
        <v>470</v>
      </c>
      <c r="D48" s="19">
        <v>1000</v>
      </c>
      <c r="E48" s="19">
        <v>1080</v>
      </c>
    </row>
    <row r="49" spans="2:5">
      <c r="B49" s="18" t="s">
        <v>471</v>
      </c>
      <c r="C49" s="18" t="s">
        <v>472</v>
      </c>
      <c r="D49" s="19">
        <v>1000</v>
      </c>
      <c r="E49" s="19">
        <v>1080</v>
      </c>
    </row>
    <row r="50" spans="2:5">
      <c r="B50" s="18" t="s">
        <v>473</v>
      </c>
      <c r="C50" s="18" t="s">
        <v>474</v>
      </c>
      <c r="D50" s="19">
        <v>1000</v>
      </c>
      <c r="E50" s="19">
        <v>1080</v>
      </c>
    </row>
    <row r="51" spans="2:5">
      <c r="B51" s="18" t="s">
        <v>475</v>
      </c>
      <c r="C51" s="18" t="s">
        <v>476</v>
      </c>
      <c r="D51" s="19">
        <v>1000</v>
      </c>
      <c r="E51" s="19">
        <v>1080</v>
      </c>
    </row>
    <row r="52" spans="2:5">
      <c r="B52" s="18" t="s">
        <v>477</v>
      </c>
      <c r="C52" s="18" t="s">
        <v>478</v>
      </c>
      <c r="D52" s="19">
        <v>1000</v>
      </c>
      <c r="E52" s="19">
        <v>1080</v>
      </c>
    </row>
    <row r="53" spans="2:5">
      <c r="B53" s="18" t="s">
        <v>479</v>
      </c>
      <c r="C53" s="18" t="s">
        <v>480</v>
      </c>
      <c r="D53" s="19">
        <v>1000</v>
      </c>
      <c r="E53" s="19">
        <v>1080</v>
      </c>
    </row>
    <row r="54" spans="2:5">
      <c r="B54" s="20" t="s">
        <v>481</v>
      </c>
      <c r="C54" s="20" t="s">
        <v>482</v>
      </c>
      <c r="D54" s="19">
        <v>1000</v>
      </c>
      <c r="E54" s="19">
        <v>1080</v>
      </c>
    </row>
    <row r="55" spans="2:5">
      <c r="B55" s="20" t="s">
        <v>483</v>
      </c>
      <c r="C55" s="20" t="s">
        <v>484</v>
      </c>
      <c r="D55" s="19">
        <v>1000</v>
      </c>
      <c r="E55" s="19">
        <v>1080</v>
      </c>
    </row>
    <row r="56" spans="2:5">
      <c r="B56" s="20" t="s">
        <v>485</v>
      </c>
      <c r="C56" s="20" t="s">
        <v>486</v>
      </c>
      <c r="D56" s="19">
        <v>1000</v>
      </c>
      <c r="E56" s="19">
        <v>1080</v>
      </c>
    </row>
    <row r="57" spans="2:5">
      <c r="B57" s="18" t="s">
        <v>487</v>
      </c>
      <c r="C57" s="18" t="s">
        <v>488</v>
      </c>
      <c r="D57" s="19">
        <v>1000</v>
      </c>
      <c r="E57" s="19">
        <v>1080</v>
      </c>
    </row>
    <row r="58" spans="2:5">
      <c r="B58" s="18" t="s">
        <v>489</v>
      </c>
      <c r="C58" s="18" t="s">
        <v>490</v>
      </c>
      <c r="D58" s="19">
        <v>1200</v>
      </c>
      <c r="E58" s="19">
        <v>1296</v>
      </c>
    </row>
    <row r="59" spans="2:5">
      <c r="B59" s="18" t="s">
        <v>491</v>
      </c>
      <c r="C59" s="18" t="s">
        <v>492</v>
      </c>
      <c r="D59" s="19">
        <v>1000</v>
      </c>
      <c r="E59" s="19">
        <v>1080</v>
      </c>
    </row>
    <row r="60" spans="2:5">
      <c r="B60" s="20" t="s">
        <v>493</v>
      </c>
      <c r="C60" s="20" t="s">
        <v>494</v>
      </c>
      <c r="D60" s="19">
        <v>1000</v>
      </c>
      <c r="E60" s="19">
        <v>1080</v>
      </c>
    </row>
    <row r="61" spans="2:5">
      <c r="B61" s="18" t="s">
        <v>495</v>
      </c>
      <c r="C61" s="18" t="s">
        <v>496</v>
      </c>
      <c r="D61" s="19">
        <v>1000</v>
      </c>
      <c r="E61" s="19">
        <v>1080</v>
      </c>
    </row>
    <row r="62" spans="2:5">
      <c r="B62" s="18" t="s">
        <v>497</v>
      </c>
      <c r="C62" s="18" t="s">
        <v>498</v>
      </c>
      <c r="D62" s="19">
        <v>1000</v>
      </c>
      <c r="E62" s="19">
        <v>1080</v>
      </c>
    </row>
    <row r="63" spans="2:5">
      <c r="B63" s="18" t="s">
        <v>499</v>
      </c>
      <c r="C63" s="18" t="s">
        <v>500</v>
      </c>
      <c r="D63" s="19">
        <v>800</v>
      </c>
      <c r="E63" s="19">
        <v>864</v>
      </c>
    </row>
    <row r="64" spans="2:5">
      <c r="B64" s="18" t="s">
        <v>501</v>
      </c>
      <c r="C64" s="18" t="s">
        <v>502</v>
      </c>
      <c r="D64" s="19">
        <v>1000</v>
      </c>
      <c r="E64" s="19">
        <v>1080</v>
      </c>
    </row>
    <row r="65" spans="2:5">
      <c r="B65" s="18" t="s">
        <v>503</v>
      </c>
      <c r="C65" s="18" t="s">
        <v>504</v>
      </c>
      <c r="D65" s="19">
        <v>1500</v>
      </c>
      <c r="E65" s="19">
        <v>1620</v>
      </c>
    </row>
    <row r="66" spans="2:5">
      <c r="B66" s="18" t="s">
        <v>505</v>
      </c>
      <c r="C66" s="18" t="s">
        <v>506</v>
      </c>
      <c r="D66" s="19">
        <v>1000</v>
      </c>
      <c r="E66" s="19">
        <v>1080</v>
      </c>
    </row>
    <row r="67" spans="2:5">
      <c r="B67" s="18" t="s">
        <v>507</v>
      </c>
      <c r="C67" s="18" t="s">
        <v>508</v>
      </c>
      <c r="D67" s="19">
        <v>1000</v>
      </c>
      <c r="E67" s="19">
        <v>1080</v>
      </c>
    </row>
    <row r="68" spans="2:5">
      <c r="B68" s="18" t="s">
        <v>509</v>
      </c>
      <c r="C68" s="18" t="s">
        <v>510</v>
      </c>
      <c r="D68" s="19">
        <v>1000</v>
      </c>
      <c r="E68" s="19">
        <v>1080</v>
      </c>
    </row>
    <row r="69" spans="2:5">
      <c r="B69" s="18" t="s">
        <v>511</v>
      </c>
      <c r="C69" s="18" t="s">
        <v>512</v>
      </c>
      <c r="D69" s="19">
        <v>1000</v>
      </c>
      <c r="E69" s="19">
        <v>1080</v>
      </c>
    </row>
    <row r="70" spans="2:5">
      <c r="B70" s="18" t="s">
        <v>513</v>
      </c>
      <c r="C70" s="18" t="s">
        <v>514</v>
      </c>
      <c r="D70" s="19">
        <v>1000</v>
      </c>
      <c r="E70" s="19">
        <v>1080</v>
      </c>
    </row>
    <row r="71" spans="2:5">
      <c r="B71" s="18" t="s">
        <v>515</v>
      </c>
      <c r="C71" s="18" t="s">
        <v>516</v>
      </c>
      <c r="D71" s="23">
        <v>1000</v>
      </c>
      <c r="E71" s="19">
        <v>1080</v>
      </c>
    </row>
    <row r="72" spans="2:5">
      <c r="B72" s="18" t="s">
        <v>517</v>
      </c>
      <c r="C72" s="18" t="s">
        <v>518</v>
      </c>
      <c r="D72" s="19">
        <v>1000</v>
      </c>
      <c r="E72" s="19">
        <v>1080</v>
      </c>
    </row>
    <row r="73" spans="2:5">
      <c r="B73" s="18" t="s">
        <v>519</v>
      </c>
      <c r="C73" s="18" t="s">
        <v>520</v>
      </c>
      <c r="D73" s="19">
        <v>1000</v>
      </c>
      <c r="E73" s="19">
        <v>1080</v>
      </c>
    </row>
    <row r="74" spans="2:5">
      <c r="B74" s="18" t="s">
        <v>521</v>
      </c>
      <c r="C74" s="18" t="s">
        <v>522</v>
      </c>
      <c r="D74" s="19">
        <v>1000</v>
      </c>
      <c r="E74" s="19">
        <v>1080</v>
      </c>
    </row>
    <row r="75" spans="2:5">
      <c r="B75" s="18" t="s">
        <v>523</v>
      </c>
      <c r="C75" s="18" t="s">
        <v>524</v>
      </c>
      <c r="D75" s="19">
        <v>1000</v>
      </c>
      <c r="E75" s="19">
        <v>1080</v>
      </c>
    </row>
    <row r="76" spans="2:5">
      <c r="B76" s="3" t="s">
        <v>525</v>
      </c>
      <c r="C76" s="3" t="s">
        <v>526</v>
      </c>
      <c r="D76" s="24">
        <v>1500</v>
      </c>
      <c r="E76" s="19">
        <v>1620</v>
      </c>
    </row>
    <row r="77" spans="2:5">
      <c r="B77" s="3" t="s">
        <v>527</v>
      </c>
      <c r="C77" s="3" t="s">
        <v>528</v>
      </c>
      <c r="D77" s="24">
        <v>1000</v>
      </c>
      <c r="E77" s="19">
        <v>1080</v>
      </c>
    </row>
    <row r="78" spans="2:5">
      <c r="B78" s="3" t="s">
        <v>529</v>
      </c>
      <c r="C78" s="3" t="s">
        <v>530</v>
      </c>
      <c r="D78" s="24">
        <v>1000</v>
      </c>
      <c r="E78" s="19">
        <v>1080</v>
      </c>
    </row>
    <row r="79" spans="2:5">
      <c r="B79" s="3" t="s">
        <v>531</v>
      </c>
      <c r="C79" s="3" t="s">
        <v>532</v>
      </c>
      <c r="D79" s="24">
        <v>1000</v>
      </c>
      <c r="E79" s="19">
        <v>1080</v>
      </c>
    </row>
    <row r="80" spans="2:5">
      <c r="B80" s="3" t="s">
        <v>533</v>
      </c>
      <c r="C80" s="3" t="s">
        <v>534</v>
      </c>
      <c r="D80" s="24">
        <v>1200</v>
      </c>
      <c r="E80" s="19">
        <v>1296</v>
      </c>
    </row>
  </sheetData>
  <phoneticPr fontId="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vt:i4>
      </vt:variant>
    </vt:vector>
  </HeadingPairs>
  <TitlesOfParts>
    <vt:vector size="8" baseType="lpstr">
      <vt:lpstr>ご注文用紙71期10月版</vt:lpstr>
      <vt:lpstr>申込用品番</vt:lpstr>
      <vt:lpstr>ラッピング・熨斗一覧</vt:lpstr>
      <vt:lpstr>全商品一覧</vt:lpstr>
      <vt:lpstr>※パスワードの掛け方</vt:lpstr>
      <vt:lpstr>名入れ</vt:lpstr>
      <vt:lpstr>ドルチェヂュオ</vt:lpstr>
      <vt:lpstr>ご注文用紙71期10月版!Print_Area</vt:lpstr>
    </vt:vector>
  </TitlesOfParts>
  <Company>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dc:creator>
  <cp:lastModifiedBy>YAMAHI</cp:lastModifiedBy>
  <cp:lastPrinted>2017-05-26T04:49:17Z</cp:lastPrinted>
  <dcterms:created xsi:type="dcterms:W3CDTF">2008-07-02T11:18:47Z</dcterms:created>
  <dcterms:modified xsi:type="dcterms:W3CDTF">2017-10-27T05:20:47Z</dcterms:modified>
</cp:coreProperties>
</file>